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novo\Desktop\EJERCICIO 2017\CTA PUBLICA\INFORMACION FINANCIERA\DICIEMBRE\NOVIEMBRE\DIGITAL\"/>
    </mc:Choice>
  </mc:AlternateContent>
  <bookViews>
    <workbookView xWindow="0" yWindow="0" windowWidth="28770" windowHeight="11760" tabRatio="923"/>
  </bookViews>
  <sheets>
    <sheet name="Notas a los Edos Financieros" sheetId="1" r:id="rId1"/>
    <sheet name="ESF-01" sheetId="30" r:id="rId2"/>
    <sheet name="ESF-01 (I)" sheetId="2" r:id="rId3"/>
    <sheet name="ESF-02 " sheetId="56" r:id="rId4"/>
    <sheet name="ESF-02 (I)" sheetId="3" r:id="rId5"/>
    <sheet name="ESF-03" sheetId="32" r:id="rId6"/>
    <sheet name="ESF-03 (I)" sheetId="4" r:id="rId7"/>
    <sheet name="ESF-04" sheetId="33" r:id="rId8"/>
    <sheet name="ESF-05" sheetId="34" r:id="rId9"/>
    <sheet name="ESF-05 (I)" sheetId="5" r:id="rId10"/>
    <sheet name="ESF-06 " sheetId="35" r:id="rId11"/>
    <sheet name="ESF-06 (I)" sheetId="6" r:id="rId12"/>
    <sheet name="ESF-07" sheetId="36" r:id="rId13"/>
    <sheet name="ESF-07 (I)" sheetId="7" r:id="rId14"/>
    <sheet name="ESF-08" sheetId="37" r:id="rId15"/>
    <sheet name="ESF-08 (I)" sheetId="8" r:id="rId16"/>
    <sheet name="ESF-09" sheetId="38" r:id="rId17"/>
    <sheet name="ESF-09 (I)" sheetId="9" r:id="rId18"/>
    <sheet name="ESF-10" sheetId="39" r:id="rId19"/>
    <sheet name="ESF-10 (I)" sheetId="10" r:id="rId20"/>
    <sheet name="ESF-11" sheetId="40" r:id="rId21"/>
    <sheet name="ESF-11 (I)" sheetId="11" r:id="rId22"/>
    <sheet name="ESF-12 " sheetId="41" r:id="rId23"/>
    <sheet name="ESF-12 (I)" sheetId="12" r:id="rId24"/>
    <sheet name="ESF-13" sheetId="42" r:id="rId25"/>
    <sheet name="ESF-13 (I)" sheetId="13" r:id="rId26"/>
    <sheet name="ESF-14" sheetId="43" r:id="rId27"/>
    <sheet name="ESF-14 (I)" sheetId="14" r:id="rId28"/>
    <sheet name="ESF-15" sheetId="28" r:id="rId29"/>
    <sheet name="ESF-15 (I)" sheetId="27" r:id="rId30"/>
    <sheet name="EA-01" sheetId="44" r:id="rId31"/>
    <sheet name="EA-01 (I)" sheetId="16" r:id="rId32"/>
    <sheet name="EA-02" sheetId="45" r:id="rId33"/>
    <sheet name="EA-02 (I)" sheetId="17" r:id="rId34"/>
    <sheet name="EA-03" sheetId="46" r:id="rId35"/>
    <sheet name="EA-03 (I)" sheetId="18" r:id="rId36"/>
    <sheet name="VHP-01" sheetId="47" r:id="rId37"/>
    <sheet name="VHP-01 (I)" sheetId="19" r:id="rId38"/>
    <sheet name="VHP-02" sheetId="48" r:id="rId39"/>
    <sheet name="VHP-02 (I)" sheetId="20" r:id="rId40"/>
    <sheet name="EFE-01  " sheetId="49" r:id="rId41"/>
    <sheet name="EFE-01 (I)" sheetId="21" r:id="rId42"/>
    <sheet name="EFE-02" sheetId="55" r:id="rId43"/>
    <sheet name="EFE-02 (I)" sheetId="22" r:id="rId44"/>
    <sheet name="EFE-03" sheetId="57" r:id="rId45"/>
    <sheet name="Conciliacion_Ig" sheetId="58" r:id="rId46"/>
    <sheet name="Conciliacion_Ig (I)" sheetId="26" r:id="rId47"/>
    <sheet name="Conciliacion_Eg" sheetId="59" r:id="rId48"/>
    <sheet name="Conciliacion_Eg (I)" sheetId="25" r:id="rId49"/>
    <sheet name="Memoria" sheetId="60" r:id="rId50"/>
    <sheet name="Memoria (I)" sheetId="23" r:id="rId51"/>
  </sheets>
  <definedNames>
    <definedName name="_xlnm._FilterDatabase" localSheetId="5" hidden="1">'ESF-03'!$A$7:$K$113</definedName>
    <definedName name="_xlnm._FilterDatabase" localSheetId="14" hidden="1">'ESF-08'!$A$7:$H$206</definedName>
    <definedName name="_xlnm.Print_Area" localSheetId="46">'Conciliacion_Ig (I)'!$A$1:$D$11</definedName>
    <definedName name="_xlnm.Print_Area" localSheetId="30">'EA-01'!$A$1:$D$75</definedName>
    <definedName name="_xlnm.Print_Area" localSheetId="32">'EA-02'!$A$1:$E$16</definedName>
    <definedName name="_xlnm.Print_Area" localSheetId="34">'EA-03'!$A$1:$E$121</definedName>
    <definedName name="_xlnm.Print_Area" localSheetId="40">'EFE-01  '!$A$1:$E$28</definedName>
    <definedName name="_xlnm.Print_Area" localSheetId="42">'EFE-02'!$A$1:$D$35</definedName>
    <definedName name="_xlnm.Print_Area" localSheetId="44">'EFE-03'!$A$1:$C$43</definedName>
    <definedName name="_xlnm.Print_Area" localSheetId="1">'ESF-01'!$A$1:$E$35</definedName>
    <definedName name="_xlnm.Print_Area" localSheetId="3">'ESF-02 '!$A$1:$H$197</definedName>
    <definedName name="_xlnm.Print_Area" localSheetId="5">'ESF-03'!$A$1:$I$118</definedName>
    <definedName name="_xlnm.Print_Area" localSheetId="6">'ESF-03 (I)'!$A$1:$H$14</definedName>
    <definedName name="_xlnm.Print_Area" localSheetId="7">'ESF-04'!$A$1:$H$8</definedName>
    <definedName name="_xlnm.Print_Area" localSheetId="10">'ESF-06 '!$A$1:$G$12</definedName>
    <definedName name="_xlnm.Print_Area" localSheetId="12">'ESF-07'!$A$1:$E$18</definedName>
    <definedName name="_xlnm.Print_Area" localSheetId="14">'ESF-08'!$A$1:$F$178</definedName>
    <definedName name="_xlnm.Print_Area" localSheetId="16">'ESF-09'!$A$1:$F$62</definedName>
    <definedName name="_xlnm.Print_Area" localSheetId="18">'ESF-10'!$A$1:$H$8</definedName>
    <definedName name="_xlnm.Print_Area" localSheetId="20">'ESF-11'!$A$1:$D$13</definedName>
    <definedName name="_xlnm.Print_Area" localSheetId="22">'ESF-12 '!$A$1:$H$52</definedName>
    <definedName name="_xlnm.Print_Area" localSheetId="24">'ESF-13'!$A$1:$E$12</definedName>
    <definedName name="_xlnm.Print_Area" localSheetId="26">'ESF-14'!$A$1:$E$20</definedName>
    <definedName name="_xlnm.Print_Area" localSheetId="28">'ESF-15'!$A$1:$AA$20</definedName>
    <definedName name="_xlnm.Print_Area" localSheetId="49">Memoria!$A$1:$E$77</definedName>
    <definedName name="_xlnm.Print_Area" localSheetId="36">'VHP-01'!$A$1:$G$16</definedName>
    <definedName name="_xlnm.Print_Area" localSheetId="38">'VHP-02'!$A$1:$F$25</definedName>
    <definedName name="_xlnm.Print_Titles" localSheetId="30">'EA-01'!$1:$7</definedName>
    <definedName name="_xlnm.Print_Titles" localSheetId="34">'EA-03'!$1:$7</definedName>
    <definedName name="_xlnm.Print_Titles" localSheetId="40">'EFE-01  '!$1:$7</definedName>
  </definedNames>
  <calcPr calcId="152511"/>
</workbook>
</file>

<file path=xl/calcChain.xml><?xml version="1.0" encoding="utf-8"?>
<calcChain xmlns="http://schemas.openxmlformats.org/spreadsheetml/2006/main">
  <c r="D64" i="60" l="1"/>
  <c r="E73" i="60" l="1"/>
  <c r="E64" i="60"/>
  <c r="E67" i="60"/>
  <c r="C19" i="55"/>
  <c r="C17" i="59"/>
  <c r="D28" i="49" l="1"/>
  <c r="E12" i="48"/>
  <c r="E11" i="48"/>
  <c r="E10" i="48"/>
  <c r="E9" i="48"/>
  <c r="E8" i="48"/>
  <c r="D8" i="48"/>
  <c r="C74" i="44"/>
  <c r="C50" i="41"/>
  <c r="G50" i="41"/>
  <c r="F50" i="41"/>
  <c r="E50" i="41"/>
  <c r="D50" i="41"/>
  <c r="G48" i="41"/>
  <c r="G47" i="41"/>
  <c r="G41" i="41"/>
  <c r="G38" i="41"/>
  <c r="G37" i="41"/>
  <c r="F36" i="41"/>
  <c r="D33" i="41"/>
  <c r="D29" i="41"/>
  <c r="D23" i="41"/>
  <c r="D16" i="41"/>
  <c r="E48" i="38"/>
  <c r="E47" i="38"/>
  <c r="E172" i="37"/>
  <c r="D78" i="32"/>
  <c r="D77" i="32"/>
  <c r="D76" i="32"/>
  <c r="D75" i="32"/>
  <c r="D74" i="32"/>
  <c r="D73" i="32"/>
  <c r="D72" i="32"/>
  <c r="D71" i="32"/>
  <c r="D70" i="32"/>
  <c r="D69" i="32"/>
  <c r="D68" i="32"/>
  <c r="D67" i="32"/>
  <c r="D66" i="32"/>
  <c r="D65" i="32"/>
  <c r="D64" i="32"/>
  <c r="D63" i="32"/>
  <c r="D62" i="32"/>
  <c r="D61" i="32"/>
  <c r="D60" i="32"/>
  <c r="D59" i="32"/>
  <c r="D58" i="32"/>
  <c r="D57" i="32"/>
  <c r="C84" i="32"/>
  <c r="E56" i="60" l="1"/>
  <c r="E55" i="60"/>
  <c r="E193" i="37"/>
  <c r="E192" i="37"/>
  <c r="D32" i="57"/>
  <c r="D18" i="41"/>
  <c r="G34" i="41"/>
  <c r="D26" i="41"/>
  <c r="E60" i="38"/>
  <c r="D60" i="38"/>
  <c r="C60" i="38"/>
  <c r="D55" i="32"/>
  <c r="D52" i="32"/>
  <c r="C8" i="48" l="1"/>
  <c r="C119" i="46"/>
  <c r="D69" i="60" l="1"/>
  <c r="D66" i="60" s="1"/>
  <c r="E66" i="60" s="1"/>
  <c r="C19" i="59"/>
  <c r="C14" i="58"/>
  <c r="C48" i="55"/>
  <c r="D119" i="46"/>
  <c r="E173" i="37"/>
  <c r="D13" i="57"/>
  <c r="D166" i="37"/>
  <c r="C166" i="37"/>
  <c r="C21" i="37"/>
  <c r="F84" i="32"/>
  <c r="D56" i="32"/>
  <c r="D54" i="32"/>
  <c r="E166" i="37" l="1"/>
  <c r="E84" i="32"/>
  <c r="C9" i="58" l="1"/>
  <c r="D17" i="57"/>
  <c r="C72" i="55" l="1"/>
  <c r="C78" i="55"/>
  <c r="C90" i="44" l="1"/>
  <c r="D32" i="41"/>
  <c r="D30" i="41"/>
  <c r="D28" i="41"/>
  <c r="D27" i="41"/>
  <c r="D25" i="41"/>
  <c r="D22" i="41"/>
  <c r="D21" i="41"/>
  <c r="D19" i="41"/>
  <c r="D17" i="41"/>
  <c r="G40" i="41"/>
  <c r="G39" i="41"/>
  <c r="D53" i="32"/>
  <c r="D84" i="32" s="1"/>
  <c r="D15" i="32"/>
  <c r="D29" i="48" l="1"/>
  <c r="C15" i="59" l="1"/>
  <c r="C54" i="55"/>
  <c r="C104" i="55"/>
  <c r="C103" i="55" s="1"/>
  <c r="C100" i="55" s="1"/>
  <c r="C116" i="55" s="1"/>
  <c r="C28" i="55"/>
  <c r="E28" i="49"/>
  <c r="C28" i="49"/>
  <c r="G42" i="41"/>
  <c r="G43" i="41"/>
  <c r="G44" i="41"/>
  <c r="G45" i="41"/>
  <c r="G46" i="41"/>
  <c r="D41" i="38"/>
  <c r="C41" i="38"/>
  <c r="C18" i="59" l="1"/>
  <c r="E41" i="38"/>
  <c r="D50" i="38"/>
  <c r="E50" i="38"/>
  <c r="E176" i="37"/>
  <c r="D176" i="37"/>
  <c r="E196" i="37"/>
  <c r="D15" i="57" s="1"/>
  <c r="D10" i="57" s="1"/>
  <c r="D196" i="37"/>
  <c r="D9" i="57" l="1"/>
  <c r="C28" i="59"/>
  <c r="E77" i="60" l="1"/>
  <c r="E76" i="60"/>
  <c r="E75" i="60"/>
  <c r="E74" i="60"/>
  <c r="E72" i="60"/>
  <c r="E71" i="60"/>
  <c r="D70" i="60"/>
  <c r="E70" i="60" s="1"/>
  <c r="E69" i="60"/>
  <c r="E68" i="60"/>
  <c r="E65" i="60"/>
  <c r="C15" i="58"/>
  <c r="C20" i="58" s="1"/>
  <c r="C33" i="59"/>
  <c r="C27" i="59" s="1"/>
  <c r="C195" i="56"/>
  <c r="C15" i="56"/>
  <c r="H195" i="56"/>
  <c r="G195" i="56"/>
  <c r="F195" i="56"/>
  <c r="E195" i="56"/>
  <c r="D195" i="56"/>
  <c r="H15" i="56"/>
  <c r="G15" i="56"/>
  <c r="F15" i="56"/>
  <c r="E15" i="56"/>
  <c r="D15" i="56"/>
  <c r="C44" i="55" l="1"/>
  <c r="C33" i="55" s="1"/>
  <c r="C27" i="55"/>
  <c r="C26" i="55" l="1"/>
  <c r="C25" i="55" s="1"/>
  <c r="C99" i="55"/>
  <c r="C119" i="55" s="1"/>
  <c r="C10" i="59"/>
  <c r="C9" i="59" s="1"/>
  <c r="C35" i="59" s="1"/>
  <c r="C15" i="32" l="1"/>
  <c r="C29" i="48" l="1"/>
  <c r="E29" i="48" l="1"/>
  <c r="D25" i="32" l="1"/>
  <c r="E25" i="32"/>
  <c r="C25" i="32"/>
  <c r="C14" i="45" l="1"/>
  <c r="E25" i="47" l="1"/>
  <c r="D25" i="47"/>
  <c r="C25" i="47"/>
  <c r="G13" i="41" l="1"/>
  <c r="F10" i="41"/>
  <c r="C50" i="38"/>
  <c r="C196" i="37"/>
  <c r="C176" i="37"/>
  <c r="D21" i="37"/>
  <c r="E21" i="37" l="1"/>
  <c r="G51" i="32"/>
  <c r="G50" i="32"/>
  <c r="F25" i="32" l="1"/>
  <c r="G84" i="32"/>
  <c r="G13" i="32"/>
  <c r="G12" i="32"/>
  <c r="G11" i="32"/>
  <c r="G10" i="32"/>
  <c r="G15" i="32" l="1"/>
  <c r="C10" i="43" l="1"/>
  <c r="C18" i="43"/>
  <c r="C26" i="43"/>
  <c r="C10" i="42"/>
  <c r="C18" i="42"/>
  <c r="C58" i="41"/>
  <c r="D58" i="41"/>
  <c r="E58" i="41"/>
  <c r="F58" i="41"/>
  <c r="G58" i="41"/>
  <c r="C11" i="40"/>
  <c r="C20" i="40"/>
  <c r="C186" i="37"/>
  <c r="D186" i="37"/>
  <c r="E186" i="37"/>
  <c r="C206" i="37"/>
  <c r="D206" i="37"/>
  <c r="E206" i="37"/>
  <c r="C16" i="36"/>
  <c r="C10" i="35"/>
  <c r="C10" i="34"/>
  <c r="C18" i="34"/>
  <c r="B20" i="34"/>
  <c r="E15" i="32"/>
  <c r="F15" i="32"/>
  <c r="G25" i="32"/>
  <c r="C33" i="32"/>
  <c r="D33" i="32"/>
  <c r="E33" i="32"/>
  <c r="F33" i="32"/>
  <c r="G33" i="32"/>
  <c r="C41" i="32"/>
  <c r="D41" i="32"/>
  <c r="E41" i="32"/>
  <c r="F41" i="32"/>
  <c r="G41" i="32"/>
  <c r="C92" i="32"/>
  <c r="D92" i="32"/>
  <c r="E92" i="32"/>
  <c r="F92" i="32"/>
  <c r="G92" i="32"/>
  <c r="C100" i="32"/>
  <c r="D100" i="32"/>
  <c r="E100" i="32"/>
  <c r="F100" i="32"/>
  <c r="G100" i="32"/>
  <c r="C108" i="32"/>
  <c r="D108" i="32"/>
  <c r="E108" i="32"/>
  <c r="F108" i="32"/>
  <c r="G108" i="32"/>
  <c r="C116" i="32"/>
  <c r="D116" i="32"/>
  <c r="E116" i="32"/>
  <c r="F116" i="32"/>
  <c r="G116" i="32"/>
  <c r="C19" i="30"/>
  <c r="C27" i="30"/>
  <c r="C34" i="30"/>
  <c r="F18" i="28"/>
  <c r="G18" i="28"/>
  <c r="H18" i="28"/>
  <c r="I18" i="28"/>
  <c r="K18" i="28"/>
  <c r="L18" i="28"/>
  <c r="M18" i="28"/>
  <c r="N18" i="28"/>
  <c r="O18" i="28"/>
</calcChain>
</file>

<file path=xl/sharedStrings.xml><?xml version="1.0" encoding="utf-8"?>
<sst xmlns="http://schemas.openxmlformats.org/spreadsheetml/2006/main" count="2955" uniqueCount="1833">
  <si>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</si>
  <si>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</si>
  <si>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</si>
  <si>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</si>
  <si>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</si>
  <si>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</si>
  <si>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</si>
  <si>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</si>
  <si>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</si>
  <si>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</si>
  <si>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</si>
  <si>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</si>
  <si>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</si>
  <si>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</si>
  <si>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</si>
  <si>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</si>
  <si>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</si>
  <si>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</si>
  <si>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</si>
  <si>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</si>
  <si>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</si>
  <si>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</si>
  <si>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</si>
  <si>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</si>
  <si>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</si>
  <si>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</si>
  <si>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</si>
  <si>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</si>
  <si>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</si>
  <si>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</si>
  <si>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</si>
  <si>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</si>
  <si>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</si>
  <si>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</si>
  <si>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</si>
  <si>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</si>
  <si>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</si>
  <si>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</si>
  <si>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</si>
  <si>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</si>
  <si>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</si>
  <si>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</si>
  <si>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</si>
  <si>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DE DESGLOSE</t>
  </si>
  <si>
    <t>Cta0113</t>
  </si>
  <si>
    <t>CUENTA</t>
  </si>
  <si>
    <t>NOMBRE DE LA CUENTA</t>
  </si>
  <si>
    <t>SALDO INICIAL</t>
  </si>
  <si>
    <t>SALDO FINAL</t>
  </si>
  <si>
    <t>FLUJO</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</si>
  <si>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</si>
  <si>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</si>
  <si>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</si>
  <si>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</si>
  <si>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NOTA:   ESF-15</t>
  </si>
  <si>
    <t>Estado Analítico de la Deuda y Otros Pasivos</t>
  </si>
  <si>
    <t>Destino del Crédito</t>
  </si>
  <si>
    <t>Acreedor</t>
  </si>
  <si>
    <t>Tasa de  Interés</t>
  </si>
  <si>
    <t>Capital Pagado</t>
  </si>
  <si>
    <t>Fecha de Contratación</t>
  </si>
  <si>
    <t>Fecha de Vencimiento</t>
  </si>
  <si>
    <t>Registro Estatal</t>
  </si>
  <si>
    <t>Período de Gracia</t>
  </si>
  <si>
    <t>Aval</t>
  </si>
  <si>
    <t>Garantía</t>
  </si>
  <si>
    <t>Fuente de Financiamiento</t>
  </si>
  <si>
    <t>Fecha del Acuerdo de cada ente</t>
  </si>
  <si>
    <t>Observaciones</t>
  </si>
  <si>
    <t>En UDIS</t>
  </si>
  <si>
    <t>En Pesos</t>
  </si>
  <si>
    <t>C01</t>
  </si>
  <si>
    <t>C02</t>
  </si>
  <si>
    <t>C03</t>
  </si>
  <si>
    <t>C04</t>
  </si>
  <si>
    <t>TOTAL CREDITOS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</si>
  <si>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</si>
  <si>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</si>
  <si>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</si>
  <si>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</si>
  <si>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</si>
  <si>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</si>
  <si>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</si>
  <si>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</si>
  <si>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</si>
  <si>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</si>
  <si>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</si>
  <si>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</si>
  <si>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</si>
  <si>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</si>
  <si>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</si>
  <si>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</si>
  <si>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</si>
  <si>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</si>
  <si>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</si>
  <si>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</si>
  <si>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</si>
  <si>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</si>
  <si>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</si>
  <si>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</si>
  <si>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</si>
  <si>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</si>
  <si>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</si>
  <si>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</si>
  <si>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</si>
  <si>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</si>
  <si>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</si>
  <si>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</si>
  <si>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</si>
  <si>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</si>
  <si>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</si>
  <si>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</si>
  <si>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</si>
  <si>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</si>
  <si>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</si>
  <si>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</si>
  <si>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</si>
  <si>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</si>
  <si>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</si>
  <si>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</si>
  <si>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Financiamiento Contratado</t>
  </si>
  <si>
    <t>Capital Amortizado</t>
  </si>
  <si>
    <t>Intereses Pagados Acumulado</t>
  </si>
  <si>
    <t>Intereses Pagados en el Ejercicio</t>
  </si>
  <si>
    <t>Núm. de Decreto del Congreso / Autorización</t>
  </si>
  <si>
    <t>Índice</t>
  </si>
  <si>
    <t>Clase del Título</t>
  </si>
  <si>
    <t>Saldo en Pesos</t>
  </si>
  <si>
    <t>Núm. Total de Pagos</t>
  </si>
  <si>
    <t>Núm. de pagos del periodo</t>
  </si>
  <si>
    <t>2130  Y  2230   DEUDA PUBLICA</t>
  </si>
  <si>
    <t>NOTAS</t>
  </si>
  <si>
    <t>DESCRIPCIÓN</t>
  </si>
  <si>
    <t>NOTAS A LOS ESTADOS FINANCIEROS</t>
  </si>
  <si>
    <t>Núm. Contrato de Crédito</t>
  </si>
  <si>
    <t>CONCILIACIÓN ENTRE LOS INGRESOS PRESUPUESTARIOS Y CONTABLES</t>
  </si>
  <si>
    <t>CONCILIACIÓN ENTRE LOS EGRESOS PRESUPUESTARIOS Y LOS GASTOS CONTABLES</t>
  </si>
  <si>
    <t>I. NOTAS DE DESGLOSE:</t>
  </si>
  <si>
    <t>II. DE MEMORIA (DE ORDEN):</t>
  </si>
  <si>
    <t>INFORMACIÓN CONTABLE</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</si>
  <si>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</si>
  <si>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</si>
  <si>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</si>
  <si>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</si>
  <si>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</si>
  <si>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</si>
  <si>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MONTO PARCIAL: </t>
    </r>
    <r>
      <rPr>
        <sz val="8"/>
        <color indexed="8"/>
        <rFont val="Arial"/>
        <family val="2"/>
      </rPr>
      <t>En los casos en que la inversión se localice en dos o mas tipos de instrumentos, se detallará cada una de ellas y el importe invertido.</t>
    </r>
  </si>
  <si>
    <r>
      <rPr>
        <b/>
        <sz val="8"/>
        <color indexed="8"/>
        <rFont val="Arial"/>
        <family val="2"/>
      </rPr>
      <t xml:space="preserve">MONTO: </t>
    </r>
    <r>
      <rPr>
        <sz val="8"/>
        <color indexed="8"/>
        <rFont val="Arial"/>
        <family val="2"/>
      </rPr>
      <t>Saldo final de la Cuenta Pública presentada (mensual:  enero, febrero, marzo, etc.; trimestral: 1er, 2do, 3ro. o 4to.).</t>
    </r>
  </si>
  <si>
    <r>
      <rPr>
        <b/>
        <sz val="8"/>
        <color indexed="8"/>
        <rFont val="Arial"/>
        <family val="2"/>
      </rPr>
      <t xml:space="preserve">2012: </t>
    </r>
    <r>
      <rPr>
        <sz val="8"/>
        <color indexed="8"/>
        <rFont val="Arial"/>
        <family val="2"/>
      </rPr>
      <t>Saldo final al 31 de diciembre de 2012.</t>
    </r>
  </si>
  <si>
    <r>
      <rPr>
        <b/>
        <sz val="8"/>
        <color indexed="8"/>
        <rFont val="Arial"/>
        <family val="2"/>
      </rPr>
      <t xml:space="preserve">2013: </t>
    </r>
    <r>
      <rPr>
        <sz val="8"/>
        <color indexed="8"/>
        <rFont val="Arial"/>
        <family val="2"/>
      </rPr>
      <t>Saldo final al 31 de diciembre de 2013.</t>
    </r>
  </si>
  <si>
    <r>
      <rPr>
        <b/>
        <sz val="8"/>
        <color indexed="8"/>
        <rFont val="Arial"/>
        <family val="2"/>
      </rPr>
      <t xml:space="preserve">2014: </t>
    </r>
    <r>
      <rPr>
        <sz val="8"/>
        <color indexed="8"/>
        <rFont val="Arial"/>
        <family val="2"/>
      </rPr>
      <t>Saldo final al 31 de diciembre de 2014.</t>
    </r>
  </si>
  <si>
    <r>
      <rPr>
        <b/>
        <sz val="8"/>
        <color indexed="8"/>
        <rFont val="Arial"/>
        <family val="2"/>
      </rPr>
      <t xml:space="preserve">IMPORTE: </t>
    </r>
    <r>
      <rPr>
        <sz val="8"/>
        <color indexed="8"/>
        <rFont val="Arial"/>
        <family val="2"/>
      </rPr>
      <t>Saldo final del periodo de la cuenta pública presentada, el cual debe coincidir con la suma de las columnas de 90, 180, 365 y más de 365 días (mensual:  enero, febrero, marzo, etc.; trimestral: 1er, 2do, 3ro. o 4to.).</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</si>
  <si>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</si>
  <si>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</si>
  <si>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</si>
  <si>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</si>
  <si>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caraterísticas cualitativas de la cuenta, ejemplo: acciones implementadas para su recuperación, causas de la demora en su recuperación.</t>
    </r>
  </si>
  <si>
    <r>
      <rPr>
        <b/>
        <sz val="8"/>
        <color indexed="8"/>
        <rFont val="Arial"/>
        <family val="2"/>
      </rPr>
      <t xml:space="preserve">ESTATUS DEL ADEUDO: </t>
    </r>
    <r>
      <rPr>
        <sz val="8"/>
        <color indexed="8"/>
        <rFont val="Arial"/>
        <family val="2"/>
      </rPr>
      <t>Indicar si el deudor ya sobrepasó el plazo estipulado para pago, 90, 180 o 365 días.</t>
    </r>
  </si>
  <si>
    <r>
      <rPr>
        <b/>
        <sz val="8"/>
        <color indexed="8"/>
        <rFont val="Arial"/>
        <family val="2"/>
      </rPr>
      <t xml:space="preserve">MONTO: </t>
    </r>
    <r>
      <rPr>
        <sz val="8"/>
        <color indexed="8"/>
        <rFont val="Arial"/>
        <family val="2"/>
      </rPr>
      <t>Saldo final del periodo que corresponde a la cuenta pública presentada (mensual:  enero, febrero, marzo, etc.; trimestral: 1er, 2do, 3ro. o 4to.).</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</si>
  <si>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</si>
  <si>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MONTO: </t>
    </r>
    <r>
      <rPr>
        <sz val="8"/>
        <color indexed="8"/>
        <rFont val="Arial"/>
        <family val="2"/>
      </rPr>
      <t>Saldo final del importe fideicomitido del ente público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</si>
  <si>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</si>
  <si>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CARACTERISTICAS: </t>
    </r>
    <r>
      <rPr>
        <sz val="8"/>
        <color indexed="8"/>
        <rFont val="Arial"/>
        <family val="2"/>
      </rPr>
      <t>Caracterisiticas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</si>
  <si>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</si>
  <si>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</si>
  <si>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</si>
  <si>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</si>
  <si>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</si>
  <si>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SALDO INICIAL: </t>
    </r>
    <r>
      <rPr>
        <sz val="8"/>
        <color indexed="8"/>
        <rFont val="Arial"/>
        <family val="2"/>
      </rPr>
      <t>Saldo al 31 de diciembre del año anterior a la cuenta pública que se presenta.</t>
    </r>
  </si>
  <si>
    <r>
      <rPr>
        <b/>
        <sz val="8"/>
        <color indexed="8"/>
        <rFont val="Arial"/>
        <family val="2"/>
      </rPr>
      <t xml:space="preserve">SALDO FINAL: </t>
    </r>
    <r>
      <rPr>
        <sz val="8"/>
        <color indexed="8"/>
        <rFont val="Arial"/>
        <family val="2"/>
      </rPr>
      <t>Importe final del periodo que corresponde la cuenta pública presentada (mensual:  enero, febrero, marzo, etc.; trimestral: 1er, 2do, 3ro. o 4to.).</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</si>
  <si>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</si>
  <si>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CRITERIO: </t>
    </r>
    <r>
      <rPr>
        <sz val="8"/>
        <color indexed="8"/>
        <rFont val="Arial"/>
        <family val="2"/>
      </rPr>
      <t>Criterio para la aplicación de depreciación: anual, mensual, trimestral, etc.</t>
    </r>
  </si>
  <si>
    <r>
      <rPr>
        <b/>
        <sz val="8"/>
        <color indexed="8"/>
        <rFont val="Arial"/>
        <family val="2"/>
      </rPr>
      <t xml:space="preserve">CRITERIO: </t>
    </r>
    <r>
      <rPr>
        <sz val="8"/>
        <color indexed="8"/>
        <rFont val="Arial"/>
        <family val="2"/>
      </rPr>
      <t>Indicar el medio como se está amortizando el intangible, por tiempo, por uso.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</si>
  <si>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</si>
  <si>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</si>
  <si>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</si>
  <si>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</si>
  <si>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</si>
  <si>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</si>
  <si>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</si>
  <si>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</si>
  <si>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t xml:space="preserve">Índice: </t>
    </r>
    <r>
      <rPr>
        <sz val="8"/>
        <rFont val="Arial"/>
        <family val="2"/>
      </rPr>
      <t>Corresponde al número consecutivo que la entidad le asigne para enumerar las deudas.</t>
    </r>
  </si>
  <si>
    <r>
      <t xml:space="preserve">Destino del Crédito: </t>
    </r>
    <r>
      <rPr>
        <sz val="8"/>
        <rFont val="Arial"/>
        <family val="2"/>
      </rPr>
      <t>Obra, bien o servicio por el cual se contrató el crédito.</t>
    </r>
  </si>
  <si>
    <r>
      <t xml:space="preserve">Acreedor: </t>
    </r>
    <r>
      <rPr>
        <sz val="8"/>
        <rFont val="Arial"/>
        <family val="2"/>
      </rPr>
      <t>Entidad Financiera que otorga el crédito o financiamiento al Municipio, Ejecutivo Estatal, etc.</t>
    </r>
  </si>
  <si>
    <r>
      <t xml:space="preserve">Núm. Contrato de Crédito: </t>
    </r>
    <r>
      <rPr>
        <sz val="8"/>
        <rFont val="Arial"/>
        <family val="2"/>
      </rPr>
      <t>El registro numérico con que el ACREEDOR registra el contrato.</t>
    </r>
  </si>
  <si>
    <r>
      <t xml:space="preserve">Clase del Título: </t>
    </r>
    <r>
      <rPr>
        <sz val="8"/>
        <rFont val="Arial"/>
        <family val="2"/>
      </rPr>
      <t>Instrumento financiero, mediante el cual se contrata y se obliga el pago del crédito: Emisión de bonos, pagarés, cetes, etc.</t>
    </r>
  </si>
  <si>
    <r>
      <t>Financiamiento Contratado:</t>
    </r>
    <r>
      <rPr>
        <sz val="8"/>
        <rFont val="Arial"/>
        <family val="2"/>
      </rPr>
      <t xml:space="preserve"> Monto del Capital (PRÉSTAMO O FINANCIAMIENTO) contratado.</t>
    </r>
    <r>
      <rPr>
        <b/>
        <sz val="8"/>
        <rFont val="Arial"/>
        <family val="2"/>
      </rPr>
      <t xml:space="preserve"> </t>
    </r>
  </si>
  <si>
    <r>
      <t xml:space="preserve">En UDIS, en Pesos: </t>
    </r>
    <r>
      <rPr>
        <sz val="8"/>
        <rFont val="Arial"/>
        <family val="2"/>
      </rPr>
      <t>Modalidad utilizada por las instituciones bancarias.</t>
    </r>
  </si>
  <si>
    <r>
      <t xml:space="preserve">Financiamiento Dispuesto: </t>
    </r>
    <r>
      <rPr>
        <sz val="8"/>
        <rFont val="Arial"/>
        <family val="2"/>
      </rPr>
      <t>Monto del financiamiento que efectivamente se ha utilizado.</t>
    </r>
  </si>
  <si>
    <r>
      <t xml:space="preserve">Saldo en Pesos: </t>
    </r>
    <r>
      <rPr>
        <sz val="8"/>
        <rFont val="Arial"/>
        <family val="2"/>
      </rPr>
      <t>Saldo por pagar actualizado.</t>
    </r>
  </si>
  <si>
    <r>
      <t xml:space="preserve">Tasa de Interés: </t>
    </r>
    <r>
      <rPr>
        <sz val="8"/>
        <rFont val="Arial"/>
        <family val="2"/>
      </rPr>
      <t>Intereses pactados durante la vigencia del contrato.</t>
    </r>
  </si>
  <si>
    <r>
      <t xml:space="preserve">Capital Amortizado: </t>
    </r>
    <r>
      <rPr>
        <sz val="8"/>
        <rFont val="Arial"/>
        <family val="2"/>
      </rPr>
      <t>Monto del Capital (PRÉSTAMO O FINANCIAMIENTO) pagado, desde la fecha de su contratación hasta la fecha del reporte (acumulado), sin intereses.</t>
    </r>
  </si>
  <si>
    <r>
      <t>En UDIS, en Pesos:</t>
    </r>
    <r>
      <rPr>
        <sz val="8"/>
        <rFont val="Arial"/>
        <family val="2"/>
      </rPr>
      <t xml:space="preserve"> Modalidad utilizada por las instituciones bancarias.</t>
    </r>
  </si>
  <si>
    <r>
      <t xml:space="preserve">Intereses Pagados Acumulados: </t>
    </r>
    <r>
      <rPr>
        <sz val="8"/>
        <rFont val="Arial"/>
        <family val="2"/>
      </rPr>
      <t>Costo financiero del pago desde la fecha de su contratación hasta la fecha del reporte.</t>
    </r>
  </si>
  <si>
    <r>
      <t xml:space="preserve">Núm. Total de Pagos: </t>
    </r>
    <r>
      <rPr>
        <sz val="8"/>
        <rFont val="Arial"/>
        <family val="2"/>
      </rPr>
      <t xml:space="preserve">Número de amortización respecto del total pactado, contados desde la fecha de su contratación hasta la fecha del reporte. Ej. 26/180 </t>
    </r>
    <r>
      <rPr>
        <b/>
        <sz val="8"/>
        <rFont val="Arial"/>
        <family val="2"/>
      </rPr>
      <t xml:space="preserve">(reflejar por renglón cada uno de los pagos efectuados en el periodo de cada crédito). </t>
    </r>
  </si>
  <si>
    <r>
      <t xml:space="preserve">Núm. de pagos del periodo: </t>
    </r>
    <r>
      <rPr>
        <sz val="8"/>
        <rFont val="Arial"/>
        <family val="2"/>
      </rPr>
      <t>Número de pagos efectuados durante el periodo que se está reportando.</t>
    </r>
  </si>
  <si>
    <r>
      <t xml:space="preserve">Fecha de Contratación: </t>
    </r>
    <r>
      <rPr>
        <sz val="8"/>
        <rFont val="Arial"/>
        <family val="2"/>
      </rPr>
      <t>Fecha al momento del otorgamiento del crédito y se plasma en el contrato.</t>
    </r>
  </si>
  <si>
    <r>
      <t xml:space="preserve">Fecha de Vencimiento: </t>
    </r>
    <r>
      <rPr>
        <sz val="8"/>
        <rFont val="Arial"/>
        <family val="2"/>
      </rPr>
      <t>Fecha originalmente pactada en el contrato, en la que se presume debe quedar cubierto el pago total del crédito otorgado.</t>
    </r>
  </si>
  <si>
    <r>
      <t xml:space="preserve">Registro Estatal: </t>
    </r>
    <r>
      <rPr>
        <sz val="8"/>
        <rFont val="Arial"/>
        <family val="2"/>
      </rPr>
      <t>De acuerdo a la Ley de Deuda Pública; la Deuda debe ser registrada en el "Registro Estatal de Deuda Pública".</t>
    </r>
  </si>
  <si>
    <r>
      <t xml:space="preserve">Periodo de Gracia: </t>
    </r>
    <r>
      <rPr>
        <sz val="8"/>
        <rFont val="Arial"/>
        <family val="2"/>
      </rPr>
      <t>Ampliación en su caso, de la "FECHA DE VENCIMIENTO".</t>
    </r>
  </si>
  <si>
    <r>
      <t xml:space="preserve">Aval: </t>
    </r>
    <r>
      <rPr>
        <sz val="8"/>
        <rFont val="Arial"/>
        <family val="2"/>
      </rPr>
      <t>Por lo regular el Gobierno del Estado, es el Aval de los Municipios.</t>
    </r>
  </si>
  <si>
    <r>
      <t xml:space="preserve">Garantía: </t>
    </r>
    <r>
      <rPr>
        <sz val="8"/>
        <rFont val="Arial"/>
        <family val="2"/>
      </rPr>
      <t>Documento que garantiza el compromiso de pagar la obligación. Ej. Participaciones, etc.</t>
    </r>
  </si>
  <si>
    <r>
      <t xml:space="preserve">Fuente de Financiamiento: </t>
    </r>
    <r>
      <rPr>
        <sz val="8"/>
        <rFont val="Arial"/>
        <family val="2"/>
      </rPr>
      <t>Especificar la fuente del ingreso con el que se cubrirá el financiamiento.</t>
    </r>
  </si>
  <si>
    <r>
      <t xml:space="preserve">Núm. de Decreto del Congreso / Autorización: </t>
    </r>
    <r>
      <rPr>
        <sz val="8"/>
        <rFont val="Arial"/>
        <family val="2"/>
      </rPr>
      <t>Documento donde el Congreso Estatal autoriza al ENTE PÚBLICO A CONTRAER DEUDA.</t>
    </r>
  </si>
  <si>
    <r>
      <t xml:space="preserve">Observaciones: </t>
    </r>
    <r>
      <rPr>
        <sz val="8"/>
        <rFont val="Arial"/>
        <family val="2"/>
      </rPr>
      <t>Indicar si se trata de un "Contrato Nuevo", "Contrato Existente" o "Reestructuración".</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</si>
  <si>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</si>
  <si>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</si>
  <si>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</si>
  <si>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t xml:space="preserve">SALDO INICIAL: </t>
    </r>
    <r>
      <rPr>
        <sz val="8"/>
        <color indexed="8"/>
        <rFont val="Arial"/>
        <family val="2"/>
      </rPr>
      <t>Saldo al 31 de diciembre del año anterior a la cuenta pública que se presenta.</t>
    </r>
  </si>
  <si>
    <r>
      <rPr>
        <b/>
        <sz val="8"/>
        <color indexed="8"/>
        <rFont val="Arial"/>
        <family val="2"/>
      </rPr>
      <t xml:space="preserve">MODIFICACIÓN: </t>
    </r>
    <r>
      <rPr>
        <sz val="8"/>
        <color indexed="8"/>
        <rFont val="Arial"/>
        <family val="2"/>
      </rPr>
      <t>Variación (aumento o disminución) del patrimonio en el periodo, (diferencia entre saldo final y el saldo inicial).</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</si>
  <si>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</si>
  <si>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</si>
  <si>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NATURALEZA: </t>
    </r>
    <r>
      <rPr>
        <sz val="8"/>
        <color indexed="8"/>
        <rFont val="Arial"/>
        <family val="2"/>
      </rPr>
      <t>Procedencia de los recursos que modifican al patrimonio generado: Estatal o Municipal.</t>
    </r>
  </si>
  <si>
    <r>
      <rPr>
        <b/>
        <sz val="8"/>
        <color indexed="8"/>
        <rFont val="Arial"/>
        <family val="2"/>
      </rPr>
      <t xml:space="preserve">FLUJO: </t>
    </r>
    <r>
      <rPr>
        <sz val="8"/>
        <color indexed="8"/>
        <rFont val="Arial"/>
        <family val="2"/>
      </rPr>
      <t>Importe (saldo final) de las adquisiciones de bienes muebles e inmuebles efectuadas en el periodo al que corresponde la cuenta pública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</si>
  <si>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</si>
  <si>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Fecha del Acuerdo de cada ente:</t>
    </r>
    <r>
      <rPr>
        <sz val="8"/>
        <rFont val="Arial"/>
        <family val="2"/>
      </rPr>
      <t xml:space="preserve"> Fecha en que el Congreso Estatal autoriza al ENTE PÚBLICO A CONTRAER DEUDA.</t>
    </r>
  </si>
  <si>
    <t>Precisiones al formato de conciliación de ingresos</t>
  </si>
  <si>
    <t>a) Ingresos presupuestarios. Importe total de los ingresos devengados en el estado analítico de ingresos (presupuestario).</t>
  </si>
  <si>
    <t xml:space="preserve">b) Ingresos contables no presupuestarios. Representa el importe total de los ingresos contables que no tienen efectos presupuestarios. </t>
  </si>
  <si>
    <t>c) Ingresos presupuestarios no contables. Representa el importe total de los ingresos presupuestarios que no tienen efectos en los ingresos contables.</t>
  </si>
  <si>
    <t>d) Ingresos contables. Importe total de los ingresos reflejados en el estado de actividades.</t>
  </si>
  <si>
    <t>Precisiones al formato de conciliación de egresos – gastos</t>
  </si>
  <si>
    <t>a) Egresos presupuestarios. Importe total de los egresos devengados en el estado analítico de egresos (presupuestario).</t>
  </si>
  <si>
    <t>b) Gastos contables no presupuestarios. Representa el importe total de los gastos contables que no tienen efectos presupuestarios.</t>
  </si>
  <si>
    <t>c) Egresos presupuestarios no contables. Representa el importe total de los egresos presupuestarios que no tienen efectos en los gastos contables.</t>
  </si>
  <si>
    <t>d) Gastos contables. Importe total de los gastos reflejados en el estado de actividades.</t>
  </si>
  <si>
    <t>EFE-03</t>
  </si>
  <si>
    <t>CONCILIACIÓN DEL FLUJO DE EFECTIVO</t>
  </si>
  <si>
    <r>
      <rPr>
        <b/>
        <sz val="8"/>
        <color indexed="8"/>
        <rFont val="Arial"/>
        <family val="2"/>
      </rPr>
      <t xml:space="preserve">MONTO: </t>
    </r>
    <r>
      <rPr>
        <sz val="8"/>
        <color indexed="8"/>
        <rFont val="Arial"/>
        <family val="2"/>
      </rPr>
      <t>Saldo final de la Cuenta Pública presentada y en su caso, el importe debe corresponder a la suma de la columna de monto parcial (trimestral: 1er, 2do, 3ro. o 4to.).</t>
    </r>
  </si>
  <si>
    <t>EA-01</t>
  </si>
  <si>
    <t>EA-02</t>
  </si>
  <si>
    <t>EA-03</t>
  </si>
  <si>
    <r>
      <t xml:space="preserve">Capital Pagado: </t>
    </r>
    <r>
      <rPr>
        <sz val="8"/>
        <rFont val="Arial"/>
        <family val="2"/>
      </rPr>
      <t>Monto del Capital (PRÉSTAMO O FINANCIAMIENTO) pagado en el periodo, sin intereses. (EN: Amortización)</t>
    </r>
  </si>
  <si>
    <r>
      <t xml:space="preserve">Intereses Pagados en el Ejercicio: </t>
    </r>
    <r>
      <rPr>
        <sz val="8"/>
        <rFont val="Arial"/>
        <family val="2"/>
      </rPr>
      <t>Costo financiero del pago correspondiente al periodo que se está reportando. (ID: Devengado / Agado)</t>
    </r>
  </si>
  <si>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</si>
  <si>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CUENTA: </t>
    </r>
    <r>
      <rPr>
        <sz val="8"/>
        <color indexed="8"/>
        <rFont val="Arial"/>
        <family val="2"/>
      </rPr>
      <t xml:space="preserve">Corresponde al número de la cuenta de acuerdo al Plan de Cuentas emitido por el CONAC. </t>
    </r>
    <r>
      <rPr>
        <b/>
        <sz val="8"/>
        <color indexed="8"/>
        <rFont val="Arial"/>
        <family val="2"/>
      </rPr>
      <t>Excepto cuentas por cobrar de contribuciones o fideicomisos que se encuentran dentro de inversiones financieras, participaciones y aportaciones de capital.</t>
    </r>
  </si>
  <si>
    <t>Bajo protesta de decir verdad declaramos que los Estados Financieros y sus notas, son razonablemente correctos y son responsabilidad del emisor.</t>
  </si>
  <si>
    <t>Finan. Dispuesto</t>
  </si>
  <si>
    <r>
      <t xml:space="preserve">NOTAS A LOS ESTADOS FINANCIEROS DE </t>
    </r>
    <r>
      <rPr>
        <b/>
        <sz val="8"/>
        <color indexed="10"/>
        <rFont val="Arial"/>
        <family val="2"/>
      </rPr>
      <t xml:space="preserve">TRIMESTRE </t>
    </r>
    <r>
      <rPr>
        <b/>
        <sz val="8"/>
        <rFont val="Arial"/>
        <family val="2"/>
      </rPr>
      <t>/</t>
    </r>
    <r>
      <rPr>
        <b/>
        <sz val="8"/>
        <color indexed="10"/>
        <rFont val="Arial"/>
        <family val="2"/>
      </rPr>
      <t xml:space="preserve"> ANUAL</t>
    </r>
    <r>
      <rPr>
        <b/>
        <sz val="8"/>
        <rFont val="Arial"/>
        <family val="2"/>
      </rPr>
      <t xml:space="preserve"> DE </t>
    </r>
    <r>
      <rPr>
        <b/>
        <sz val="8"/>
        <color indexed="10"/>
        <rFont val="Arial"/>
        <family val="2"/>
      </rPr>
      <t>2017</t>
    </r>
  </si>
  <si>
    <t>TOTAL_1211</t>
  </si>
  <si>
    <t>MONTO PARCIAL</t>
  </si>
  <si>
    <t>TIPO</t>
  </si>
  <si>
    <t>MONTO</t>
  </si>
  <si>
    <t>NOTA:   ESF-01</t>
  </si>
  <si>
    <t>1211    INVERSIONES A LARGO PLAZO</t>
  </si>
  <si>
    <t>TOTAL_1121</t>
  </si>
  <si>
    <t>1121    INVERSIONES FINANCIERAS DE CORTO PLAZO</t>
  </si>
  <si>
    <t>TOTAL_1115</t>
  </si>
  <si>
    <t>1115    FONDOS CON AFECTACIÓN ESPECÍFICA</t>
  </si>
  <si>
    <t>TOTAL_1114</t>
  </si>
  <si>
    <t>TOTAL_1229</t>
  </si>
  <si>
    <t>ESTATUS DEL ADEUDO</t>
  </si>
  <si>
    <t>CARACTERÍSTICAS</t>
  </si>
  <si>
    <t>+ 365 días</t>
  </si>
  <si>
    <t>A 365 días</t>
  </si>
  <si>
    <t>A 180 días</t>
  </si>
  <si>
    <t>A 90 días</t>
  </si>
  <si>
    <t>IMPORTE</t>
  </si>
  <si>
    <t>NOTA:   ESF-03</t>
  </si>
  <si>
    <t>1229    OTROS DERECHOS A RECIBIR EFECTIVO O EQUIVALENTES A LARGO PLAZO</t>
  </si>
  <si>
    <t>TOTAL_1224</t>
  </si>
  <si>
    <t>1224    PRÉSTAMOS OTORGADOS A LARGO PLAZO</t>
  </si>
  <si>
    <t>TOTAL_1222</t>
  </si>
  <si>
    <t>1222    DEUDORES DIVERSOS A LARGO PLAZO</t>
  </si>
  <si>
    <t>TOTAL_1221</t>
  </si>
  <si>
    <t>1221    DOCUMENTOS POR COBRAR A LARGO PLAZO</t>
  </si>
  <si>
    <t>TOTAL_1130</t>
  </si>
  <si>
    <t>1130    DERECHOS A RECIBIR BIENES O SERVICIOS</t>
  </si>
  <si>
    <t>TOTAL_1129</t>
  </si>
  <si>
    <t>1129    OTROS DERECHOS A RECIBIR EFECTIVO O EQUIVALENTES A CORTO PLAZO</t>
  </si>
  <si>
    <t>TOTAL_1126</t>
  </si>
  <si>
    <t>1126    PRÉSTAMOS OTORGADOS A CORTO PLAZO</t>
  </si>
  <si>
    <t>TOTAL_1125</t>
  </si>
  <si>
    <t>1125    DEUDORES POR ANTICIPOS DE TESORERÍA A CORTO PLAZO</t>
  </si>
  <si>
    <t>TOTAL_1123</t>
  </si>
  <si>
    <t>1123    DEUDORES DIVERSOS POR COBRAR A CORTO PLAZO</t>
  </si>
  <si>
    <t>NOTA:        ESF-04</t>
  </si>
  <si>
    <t xml:space="preserve">        BIENES DISPONIBLES PARA SU TRANSFORMACIÓN ESTIMACIONES Y DETERIOROS</t>
  </si>
  <si>
    <t>TOTAL_1150</t>
  </si>
  <si>
    <t>MÉTODO</t>
  </si>
  <si>
    <t>NOTA:    ESF-05</t>
  </si>
  <si>
    <t>1150    ALMACENES</t>
  </si>
  <si>
    <t>TOTAL_1140</t>
  </si>
  <si>
    <t>1140    INVENTARIOS</t>
  </si>
  <si>
    <t>TOTAL_1213</t>
  </si>
  <si>
    <t>OBJETO DEL FIDEICOMISO</t>
  </si>
  <si>
    <t>NOMBRE DEL FIDEICOMISO</t>
  </si>
  <si>
    <t>CARATERÍSTICAS</t>
  </si>
  <si>
    <t xml:space="preserve">NOTA:        ESF-06 </t>
  </si>
  <si>
    <t>1213    FIDEICOMISOS, MANDATOS Y CONTRATOS ANÁLOGOS</t>
  </si>
  <si>
    <t>TOTAL_1214</t>
  </si>
  <si>
    <t xml:space="preserve">EMPRESA/OPDes </t>
  </si>
  <si>
    <t>NOTA:        ESF-07</t>
  </si>
  <si>
    <t>1214    PARTICIPACIONES Y APORTACIONES DE CAPITAL</t>
  </si>
  <si>
    <t>TOTAL_1264</t>
  </si>
  <si>
    <t>Tasa</t>
  </si>
  <si>
    <t>Método de depreciación</t>
  </si>
  <si>
    <t>CRITERIO</t>
  </si>
  <si>
    <t>NOTA:       ESF-08</t>
  </si>
  <si>
    <t>1264    DETERIORO ACUMULADO DE ACTIVOS BIOLÓGICOS</t>
  </si>
  <si>
    <t>TOTAL_1263</t>
  </si>
  <si>
    <t>1263    DEPRECIACIÓN ACUMULADA DE BIENES MUEBLES</t>
  </si>
  <si>
    <t>TOTAL_1262</t>
  </si>
  <si>
    <t>1262    DEPRECIACIÓN ACUMULADA DE INFRAESTRUCTURA</t>
  </si>
  <si>
    <t>TOTAL_1261</t>
  </si>
  <si>
    <t>1261    DEPRECIACIÓN ACUMULADA DE BIENES INMUEBLES</t>
  </si>
  <si>
    <t>TOTAL_1240</t>
  </si>
  <si>
    <t>1240    BIENES MUEBLES</t>
  </si>
  <si>
    <t>TOTAL_1230</t>
  </si>
  <si>
    <t>1230    BIENES INMUEBLES, INFRAESTRUCTURA Y CONSTRUCCIONES EN PROCESO</t>
  </si>
  <si>
    <t>TOTAL_1270</t>
  </si>
  <si>
    <t>NOTA:       ESF-09</t>
  </si>
  <si>
    <t>1270    ACTIVOS DIFERIDOS</t>
  </si>
  <si>
    <t>TOTAL_1265</t>
  </si>
  <si>
    <t>NOTA:        ESF-09</t>
  </si>
  <si>
    <t>1265    AMORTIZACIÓN ACUMULADA DE ACTIVOS INTANGIBLES</t>
  </si>
  <si>
    <t>TOTAL_1250</t>
  </si>
  <si>
    <t>1250    ACTIVOS INTANGIBLES</t>
  </si>
  <si>
    <t>TOTAL_1290</t>
  </si>
  <si>
    <t>NOTA:   ESF-11</t>
  </si>
  <si>
    <t>1290    OTROS ACTIVOS NO CIRCULANTES</t>
  </si>
  <si>
    <t>TOTAL_1190</t>
  </si>
  <si>
    <t>1190    OTROS ACTIVOS CIRCULANTES</t>
  </si>
  <si>
    <t>TOTAL_2120</t>
  </si>
  <si>
    <t xml:space="preserve">NOTA:         ESF-12 </t>
  </si>
  <si>
    <t>2120   DOCUMENTOS POR PAGAR A CORTO PLAZO</t>
  </si>
  <si>
    <t>TOTAL_2110</t>
  </si>
  <si>
    <t>2110    CUENTAS POR PAGAR A CORTO PLAZO</t>
  </si>
  <si>
    <t>TOTAL_2250</t>
  </si>
  <si>
    <t>NATURALEZA</t>
  </si>
  <si>
    <t>NOTA:         ESF-13</t>
  </si>
  <si>
    <t>2250    FONDOS Y BIENES DE TERCEROS EN GARANTÍA Y/O ADMINISTRACION A LARGO PLAZO</t>
  </si>
  <si>
    <t>TOTAL_2160</t>
  </si>
  <si>
    <t>2160    FONDOS Y BIENES DE TERCEROS EN GARANTÍA Y/O ADMINISTRACION A CORTO PLAZO</t>
  </si>
  <si>
    <t>TOTAL_2240</t>
  </si>
  <si>
    <t>NOTA:         ESF-14</t>
  </si>
  <si>
    <t>2240    PASIVO DIFERIDO A LARGO PLAZO</t>
  </si>
  <si>
    <t>TOTAL_2199</t>
  </si>
  <si>
    <t>NOTA:     ESF-14</t>
  </si>
  <si>
    <t>2199    OTROS PASIVOS CIRCULANTES</t>
  </si>
  <si>
    <t>TOTAL_2159</t>
  </si>
  <si>
    <t>2159    OTROS PASIVOS DIFERIDOS A CORTO PLAZO</t>
  </si>
  <si>
    <t>TOTAL_4200</t>
  </si>
  <si>
    <t>NOTA:   ERA-01</t>
  </si>
  <si>
    <t>4200  PARTICIPACIONES, APORTACIONES, TRANSFERENCIAS, ASIGNACIONES, SUBSIDIOS Y OTRAS AYUDAS</t>
  </si>
  <si>
    <t>TOTAL_4100</t>
  </si>
  <si>
    <t>NOTA:   EA-01</t>
  </si>
  <si>
    <t>4100  INGRESOS DE GESTIÓN</t>
  </si>
  <si>
    <t>TOTAL_4300</t>
  </si>
  <si>
    <t>NOTA:   EA-02</t>
  </si>
  <si>
    <t>4300    OTROS INGRESOS Y BENEFICIOS</t>
  </si>
  <si>
    <t>TOTAL_5000</t>
  </si>
  <si>
    <t>EXPLICACIÓN</t>
  </si>
  <si>
    <t>%  GASTO</t>
  </si>
  <si>
    <t>NOTA:    EA-03</t>
  </si>
  <si>
    <t>5000    GASTOS Y OTRAS PERDIDAS</t>
  </si>
  <si>
    <t>TOTAL_3100</t>
  </si>
  <si>
    <t>MODIFICACION</t>
  </si>
  <si>
    <t>NOTA:    VHP-01</t>
  </si>
  <si>
    <t>3100    HACIENDA PÚBLICA/PATRIMONIO CONTRIBUIDO</t>
  </si>
  <si>
    <t>TOTAL_3200</t>
  </si>
  <si>
    <t>NOTA:        VHP-02</t>
  </si>
  <si>
    <t>3200    HACIENDA PÚBLICA/PATRIMONIO GENERADO</t>
  </si>
  <si>
    <t>TOTAL_1110</t>
  </si>
  <si>
    <t>NOTA:         EFE-01</t>
  </si>
  <si>
    <t>1110    FLUJO DE EFECTIVO</t>
  </si>
  <si>
    <t>TOTAL_1240 Y 1250</t>
  </si>
  <si>
    <t>% SUB</t>
  </si>
  <si>
    <t>NOTA:     EFE-02</t>
  </si>
  <si>
    <t>1240 Y 1250  BIENES MUEBLES E INTANGIBLES</t>
  </si>
  <si>
    <t>1230  BIENES INMUEBLES, INFRAESTRUCTURA Y CONSTRUCCIONES EN PROCESO</t>
  </si>
  <si>
    <t>Construcción en bienes no capitalizable</t>
  </si>
  <si>
    <t>Inversión pública no capitalizable</t>
  </si>
  <si>
    <t>INVERSIÓN PÚBLICA</t>
  </si>
  <si>
    <t>Otros gastos varios</t>
  </si>
  <si>
    <t>Pérdidas por participación patrimonial</t>
  </si>
  <si>
    <t>Resultado por posición monetaria</t>
  </si>
  <si>
    <t>Diferencias de cotizaciones negativas en valores negociables</t>
  </si>
  <si>
    <t>Diferencias por tipo de cambio negativas en efectivo y equivalentes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</si>
  <si>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</si>
  <si>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</si>
  <si>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</si>
  <si>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</si>
  <si>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</si>
  <si>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</si>
  <si>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</si>
  <si>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</si>
  <si>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</si>
  <si>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</si>
  <si>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</si>
  <si>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</si>
  <si>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</si>
  <si>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</si>
  <si>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</si>
  <si>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</si>
  <si>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</si>
  <si>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</si>
  <si>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</si>
  <si>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</si>
  <si>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</si>
  <si>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activos no circulantes</t>
  </si>
  <si>
    <t>Estimaciones por pérdida o deterioro de activos circulantes</t>
  </si>
  <si>
    <t>Estimaciones, depreciaciones, deterioros, obsolescencia y amortizaciones</t>
  </si>
  <si>
    <t>OTROS GASTOS Y PÉRDIDAS EXTRAORDINARIAS</t>
  </si>
  <si>
    <t>NOTA:     EFE-03</t>
  </si>
  <si>
    <t>4. Ingresos Contables (4 = 1 + 2 - 3)</t>
  </si>
  <si>
    <t>Otros ingresos presupuestarios no contables</t>
  </si>
  <si>
    <t>Ingresos derivados de financiamientos</t>
  </si>
  <si>
    <t>00</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</si>
  <si>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</si>
  <si>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</si>
  <si>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</si>
  <si>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</si>
  <si>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</si>
  <si>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</si>
  <si>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</si>
  <si>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</si>
  <si>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</si>
  <si>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</si>
  <si>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4. Total de Gasto Contable (4 = 1 - 2 + 3)</t>
  </si>
  <si>
    <t>Otros gastos contables no presupuestales</t>
  </si>
  <si>
    <t>3. Más gastos contables no presupuestales</t>
  </si>
  <si>
    <t>Otros egresos presupuestales no contables</t>
  </si>
  <si>
    <t>Adeudos de ejercicios fiscales anteriores (ADEFAS)</t>
  </si>
  <si>
    <t>Amortización de la deuda pública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</si>
  <si>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</si>
  <si>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</si>
  <si>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</si>
  <si>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</si>
  <si>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</si>
  <si>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</si>
  <si>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</si>
  <si>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5800-6100-6300</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</si>
  <si>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</si>
  <si>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</si>
  <si>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</si>
  <si>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</si>
  <si>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</si>
  <si>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</si>
  <si>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</si>
  <si>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</si>
  <si>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</si>
  <si>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r>
      <rPr>
        <b/>
        <sz val="9"/>
        <rFont val="Arial"/>
        <family val="2"/>
      </rPr>
      <t>Nota</t>
    </r>
    <r>
      <rPr>
        <sz val="8"/>
        <rFont val="Arial"/>
        <family val="2"/>
      </rPr>
      <t>: Se informará, de manera agrupada, en las notas a los Estados Financieros las cuentas de orden contables y cuentas de orden presupuestario.</t>
    </r>
  </si>
  <si>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</si>
  <si>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</si>
  <si>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</si>
  <si>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</si>
  <si>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</si>
  <si>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</si>
  <si>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</si>
  <si>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PRESUPUESTO DE EGRESOS</t>
  </si>
  <si>
    <t>Ley de Ingresos Recaudada</t>
  </si>
  <si>
    <t>Ley de Ingresos Devengada</t>
  </si>
  <si>
    <t>Modificaciones a la Ley de Ingresos Estimada</t>
  </si>
  <si>
    <t>Ley de Ingresos por Ejecutar</t>
  </si>
  <si>
    <t>Ley de Ingresos Estimada</t>
  </si>
  <si>
    <t>LEY DE INGRESOS</t>
  </si>
  <si>
    <t>CUENTAS DE ORDEN PRESUPUESTARIAS</t>
  </si>
  <si>
    <t>B) Presupuestales</t>
  </si>
  <si>
    <r>
      <rPr>
        <b/>
        <sz val="9"/>
        <rFont val="Arial"/>
        <family val="2"/>
      </rPr>
      <t>Nota</t>
    </r>
    <r>
      <rPr>
        <sz val="8"/>
        <rFont val="Arial"/>
        <family val="2"/>
      </rPr>
      <t>: Las cuentas de orden contables señaladas, son las mínimas necesarias, se podrán aperturar otras, de acuerdo con las necesidades de los entes públicos.</t>
    </r>
  </si>
  <si>
    <t>Custodia de bienes históricos</t>
  </si>
  <si>
    <t>7.X.6</t>
  </si>
  <si>
    <t>Bienes históricos en custodia</t>
  </si>
  <si>
    <t>7.X.5</t>
  </si>
  <si>
    <t>Custodia de bienes artísticos</t>
  </si>
  <si>
    <t>7.X.4</t>
  </si>
  <si>
    <t>Bienes artísticos en custodia</t>
  </si>
  <si>
    <t>7.X.3</t>
  </si>
  <si>
    <t>Custodia de bienes arqueológicos</t>
  </si>
  <si>
    <t>7.X.2</t>
  </si>
  <si>
    <t>Bienes arqueológicos en custodia</t>
  </si>
  <si>
    <t>7.X.1</t>
  </si>
  <si>
    <t>Bienes arqueológicos, artísticos e históricos en custodia</t>
  </si>
  <si>
    <t>7.X</t>
  </si>
  <si>
    <t>Contrato de Comodato por Bienes</t>
  </si>
  <si>
    <t>Bienes Bajo Contrato en Comodato</t>
  </si>
  <si>
    <t>Contrato de Concesión por Bienes</t>
  </si>
  <si>
    <t>Bienes Bajo Contrato en Concesión</t>
  </si>
  <si>
    <t>BIENES EN CONCESIONADOS O EN COMODATO</t>
  </si>
  <si>
    <t>Inversión Pública Contratada Mediante Proyectos para Prestación de Servicios (PPS) y Similares</t>
  </si>
  <si>
    <t>Contratos para Inversión Mediante Proyectos para Prestación de Servicios (PPS) y Similares</t>
  </si>
  <si>
    <t>INVERSION MEDIANTE PROYECTOS PARA PRESTACION DE SERVICIOS (PPS) Y SIMILARES</t>
  </si>
  <si>
    <t>Resolución de Demandas en Proceso Judicial</t>
  </si>
  <si>
    <t>Demandas Judicial en Proceso de Resolución</t>
  </si>
  <si>
    <t>JUICIOS</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</si>
  <si>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</si>
  <si>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</si>
  <si>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</si>
  <si>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</si>
  <si>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</si>
  <si>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</si>
  <si>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AVALES Y GARANTIAS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</si>
  <si>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</si>
  <si>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</si>
  <si>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</si>
  <si>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</si>
  <si>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</si>
  <si>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</si>
  <si>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EMISION DE OBLIGACIONES</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</si>
  <si>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</si>
  <si>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</si>
  <si>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</si>
  <si>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</si>
  <si>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</si>
  <si>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</si>
  <si>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VALORES</t>
  </si>
  <si>
    <t>CUENTAS DE ORDEN CONTABLES</t>
  </si>
  <si>
    <t>1114    INVERSIONES TEMPORALES (HASTA 3 MESES)</t>
  </si>
  <si>
    <t>111400000000000000000</t>
  </si>
  <si>
    <t>Inversiones Temporales (Hasta 3 meses)</t>
  </si>
  <si>
    <t>111400002000000000000</t>
  </si>
  <si>
    <t>INV. ACTINVER CASA DE BOLSA, S.A. DE C.V.CT.915193</t>
  </si>
  <si>
    <t>111400004000000000000</t>
  </si>
  <si>
    <t>INV. BANCO BANORTE CTO.0501878922</t>
  </si>
  <si>
    <t>NO APLICA</t>
  </si>
  <si>
    <t xml:space="preserve">INVERSIÓN FONDOS DE INVERSION, PAPEL GUBERNAMENTAL
</t>
  </si>
  <si>
    <t>IVA</t>
  </si>
  <si>
    <t>SECTOR 1</t>
  </si>
  <si>
    <t>SECTOR 2</t>
  </si>
  <si>
    <t>SECTOR 3</t>
  </si>
  <si>
    <t>SECTOR 4</t>
  </si>
  <si>
    <t>SECTOR 5</t>
  </si>
  <si>
    <t>PALENQUE</t>
  </si>
  <si>
    <t>LUZ MARIA MEDEL QUIROZ</t>
  </si>
  <si>
    <t>112300000000000000000</t>
  </si>
  <si>
    <t>Deudores Diversos por cobrar a Corto Plazo</t>
  </si>
  <si>
    <t>112300012000000000000</t>
  </si>
  <si>
    <t>BANORTE</t>
  </si>
  <si>
    <t>112300080000000000000</t>
  </si>
  <si>
    <t>VILLANUEVA GUTIERREZ GERARDO</t>
  </si>
  <si>
    <t>112300081000000000000</t>
  </si>
  <si>
    <t>JOSE DE LA LUZ GONZALEZ</t>
  </si>
  <si>
    <t>112300110000000000000</t>
  </si>
  <si>
    <t>INSTITUTO MEXICANO DEL SEGURO SOCIAL</t>
  </si>
  <si>
    <t>112300114000000000000</t>
  </si>
  <si>
    <t>GRUPO MEXICANO DE SEGUROS SA DE CV</t>
  </si>
  <si>
    <t>Este saldo (1,171.97) proviene de ISR retenido indebidamente por banco Banorte en la inversion que este patronato tiene con ese Banco, data de enero del 2012, importe que sera devuelto por el banco, se envio oficio a Banorte Solicitando la devolucion de este importe, y el saldo (580.00) se deriva por cobro indebido de token.</t>
  </si>
  <si>
    <t>Este importe proviene del descuento que se le realizo al  trabajador en su liquidacion, debido a que en nominas anteriores se le realizo un deposito de mas por dicha cantidad.</t>
  </si>
  <si>
    <t>Proviene  del  servicio contratado de telefonia celular, el cual tiene establecida una tarifa maxima de consumo, al rebasar dicha tarifa es descontada al usuario via nomina, o mediante su deposito directo en bancos.</t>
  </si>
  <si>
    <t>Este saldo proviene del pago del IMSS del mes de marzo 2015, efectuado en el mes de abril, mediante la linea de captura SIPARE, por el monto de $135,665.45, donde el importe real a pagar era de $131,353.50.</t>
  </si>
  <si>
    <t>Este saldo corresponde  al redondeo por el pago del seguro a causa del accidente ocurrido en la velaria de la feria durante el festival de verano Piromusic Fest, el cual fué pagado por el patronato.</t>
  </si>
  <si>
    <t>El pago se realizará mediante el deposito directo en bancos por parte del usuario del servicio.</t>
  </si>
  <si>
    <t>La diferencia de $4,311.95, pagado de mas se bonificara en pago de IMSS subsecuente.</t>
  </si>
  <si>
    <t>113000000000000000000</t>
  </si>
  <si>
    <t>Derechos a recibir bienes o servicios</t>
  </si>
  <si>
    <t>113100000000000000000</t>
  </si>
  <si>
    <t>Anticipo a proveedores por adquisición de bienes y</t>
  </si>
  <si>
    <t>113100003000000000000</t>
  </si>
  <si>
    <t>ANTICIPO PROVEDORES Y PRESTADORES DE SERVICIOS</t>
  </si>
  <si>
    <t>113100003003100000000</t>
  </si>
  <si>
    <t>MORENO SALA SANDRA RUTH</t>
  </si>
  <si>
    <t>113100030000800000000</t>
  </si>
  <si>
    <t>ALVAREZ HERNANDEZ LUIS ERNESTO</t>
  </si>
  <si>
    <t>Se refieren a anticipos a cuenta de contratos  en relacion a los espectaculos o contratacion  de servicios para el Evento Feria. Este anticipo proviene del ejercicio 2011</t>
  </si>
  <si>
    <t>No es factible su recuperacion</t>
  </si>
  <si>
    <t>Participaciones y Aportaciones de Capital</t>
  </si>
  <si>
    <t>Fideicomiso Poliforum</t>
  </si>
  <si>
    <t>121400000000000000000</t>
  </si>
  <si>
    <t>123000000000000000000</t>
  </si>
  <si>
    <t>Bienes Inmuebles, Infraestructura y Construcciones</t>
  </si>
  <si>
    <t>123300000000000000000</t>
  </si>
  <si>
    <t>Edificios no habitacionales</t>
  </si>
  <si>
    <t>123305831000000000000</t>
  </si>
  <si>
    <t>Edificios e instalaciones</t>
  </si>
  <si>
    <t>123305831000100000000</t>
  </si>
  <si>
    <t>EXPLORA</t>
  </si>
  <si>
    <t>123305831000200000000</t>
  </si>
  <si>
    <t>REMODELACION INSTALACIONES</t>
  </si>
  <si>
    <t>123305831000500000000</t>
  </si>
  <si>
    <t>PLANTA DE TRATAMIENTO</t>
  </si>
  <si>
    <t>123305831000700000000</t>
  </si>
  <si>
    <t>OFICINAS NUEVAS</t>
  </si>
  <si>
    <t>123305831000800000000</t>
  </si>
  <si>
    <t>FORO DEL LAGO</t>
  </si>
  <si>
    <t>123305831000900000000</t>
  </si>
  <si>
    <t>CENTRO DE ESPECTACULOS</t>
  </si>
  <si>
    <t>123305831001000000000</t>
  </si>
  <si>
    <t>PLAZA BICENTENARIO</t>
  </si>
  <si>
    <t>123305831001100000000</t>
  </si>
  <si>
    <t>CONSTRUCCIONES MUSEO</t>
  </si>
  <si>
    <t>123305831001200000000</t>
  </si>
  <si>
    <t>VELARIA TEATRO DEL PUEBLO</t>
  </si>
  <si>
    <t>Se  realizó  traspaso  de  bienes  muebles  que  estaban  registrados  como  bienes  inmuebles, esto  de  acuerdo  a  las  reglas  de  valoración  del  patrimonio  emitidas  por  el CONAC, ademas de la reclasificación de inmuebles a inversiones a largo plazo por la inversión que tiene el Patronato en el Fideicomiso Poliforum (ver notas de gestion administrativa en otras notas) , tambien se registraron las  remodelaciones efectuadas en el mes de enero 2015 a varias instalaciones de la feria.</t>
  </si>
  <si>
    <t>124000000000000000000</t>
  </si>
  <si>
    <t>Bienes Muebles</t>
  </si>
  <si>
    <t xml:space="preserve">Ver nota de gestión administrativa 6 f) y 8 y Se registro la baja de bienes muebles donada al dif municipal por cantidad de $256,113.92 y correccion por registro de bienes muebles duplicados Ver Notas  de  gestion administrativa  punto 8 </t>
  </si>
  <si>
    <t>124100000000000000000</t>
  </si>
  <si>
    <t>Mobiliario y Equipo de Administración</t>
  </si>
  <si>
    <t>Ver Notas  de  gestion administrativa  puntos 6 f) y 8.</t>
  </si>
  <si>
    <t>124110000000000000000</t>
  </si>
  <si>
    <t>Muebles de oficina y estantería</t>
  </si>
  <si>
    <t>124115111000000000000</t>
  </si>
  <si>
    <t>124115111240015001002</t>
  </si>
  <si>
    <t>124115111240015004002</t>
  </si>
  <si>
    <t>Muebles de oficina y estanteria</t>
  </si>
  <si>
    <t>124115111240015006002</t>
  </si>
  <si>
    <t>Muebles de oficina y Estanteria</t>
  </si>
  <si>
    <t>124115111240015007002</t>
  </si>
  <si>
    <t>124115111SP1115001002</t>
  </si>
  <si>
    <t>124115111SP1115002002</t>
  </si>
  <si>
    <t>124115111SP1115003002</t>
  </si>
  <si>
    <t>124115111SP1115004002</t>
  </si>
  <si>
    <t>124115111SP1115005002</t>
  </si>
  <si>
    <t>124115111SP1115006002</t>
  </si>
  <si>
    <t>124115111SP1115007002</t>
  </si>
  <si>
    <t>124115111SP1115008002</t>
  </si>
  <si>
    <t>124115111SP1115009002</t>
  </si>
  <si>
    <t>Muebles de Oficina y estanteria</t>
  </si>
  <si>
    <t>124130000000000000000</t>
  </si>
  <si>
    <t>Equipo de Cómputo y de Tecnologías de la Informaci</t>
  </si>
  <si>
    <t>124135151000000000000</t>
  </si>
  <si>
    <t>Computadoras y equipo periférico</t>
  </si>
  <si>
    <t>124135151240015001002</t>
  </si>
  <si>
    <t>124135151240015002002</t>
  </si>
  <si>
    <t>124135151240015003001</t>
  </si>
  <si>
    <t>124135151240015003002</t>
  </si>
  <si>
    <t>124135151240015004002</t>
  </si>
  <si>
    <t>124135151240015005001</t>
  </si>
  <si>
    <t>124135151240015005002</t>
  </si>
  <si>
    <t>Computadoras y equipo periferico</t>
  </si>
  <si>
    <t>124135151240015007001</t>
  </si>
  <si>
    <t>124135151240015007002</t>
  </si>
  <si>
    <t>124135151240015009002</t>
  </si>
  <si>
    <t>124135151SP1115001002</t>
  </si>
  <si>
    <t>124135151SP1115002002</t>
  </si>
  <si>
    <t>124135151SP1115003002</t>
  </si>
  <si>
    <t>124135151SP1115004002</t>
  </si>
  <si>
    <t>124135151SP1115005002</t>
  </si>
  <si>
    <t>124135151SP1115006002</t>
  </si>
  <si>
    <t>124135151SP1115007002</t>
  </si>
  <si>
    <t>124135151SP1115008002</t>
  </si>
  <si>
    <t>124135151SP1115009002</t>
  </si>
  <si>
    <t>124135231000000000000</t>
  </si>
  <si>
    <t>CAMARAS FOTOGRAFICAS Y DE VIDEO</t>
  </si>
  <si>
    <t>124135231240015009001</t>
  </si>
  <si>
    <t>Cámaras fotográficas y de video</t>
  </si>
  <si>
    <t>124190000000000000000</t>
  </si>
  <si>
    <t>OTRO MOBILIARIO Y EQUIPO DE ADMINISTRACION</t>
  </si>
  <si>
    <t>124195191000000000000</t>
  </si>
  <si>
    <t>124195191240015002001</t>
  </si>
  <si>
    <t>Otros mobiliarios y equipos de administración</t>
  </si>
  <si>
    <t>124195191240015003001</t>
  </si>
  <si>
    <t>124195191240015004001</t>
  </si>
  <si>
    <t>Otro mobiliario y equipo de administracion</t>
  </si>
  <si>
    <t>124195191240015007001</t>
  </si>
  <si>
    <t>124195191SP1115002002</t>
  </si>
  <si>
    <t>124195191SP1115004002</t>
  </si>
  <si>
    <t>124195191SP1115007002</t>
  </si>
  <si>
    <t>124195192000000000000</t>
  </si>
  <si>
    <t>Mobiliario y Equipo para comercio y servicios</t>
  </si>
  <si>
    <t>124195192240015003001</t>
  </si>
  <si>
    <t>124195192SP1115002002</t>
  </si>
  <si>
    <t>124200000000000000000</t>
  </si>
  <si>
    <t>MOBILIARIO Y EQUIPO EDUCACIONAL Y RECREATIVO</t>
  </si>
  <si>
    <t>124210000000000000000</t>
  </si>
  <si>
    <t>Equipo de Audio y Video</t>
  </si>
  <si>
    <t>124215211000000000000</t>
  </si>
  <si>
    <t>124215211240015005002</t>
  </si>
  <si>
    <t>124215211SP1115001002</t>
  </si>
  <si>
    <t>124215211SP1115002002</t>
  </si>
  <si>
    <t>124215211SP1115008002</t>
  </si>
  <si>
    <t>124220000000000000000</t>
  </si>
  <si>
    <t>Aparatos deportivos</t>
  </si>
  <si>
    <t>124225221SP1115002002</t>
  </si>
  <si>
    <t>124290000000000000000</t>
  </si>
  <si>
    <t>Otro mobiliario y equipo educacional y recreativo</t>
  </si>
  <si>
    <t>124295291000000000000</t>
  </si>
  <si>
    <t>124295291240015006002</t>
  </si>
  <si>
    <t>Otro Mobiliario y Equipo Educacional y Creativo</t>
  </si>
  <si>
    <t>124295291SP1115002001</t>
  </si>
  <si>
    <t>124295291SP1115003002</t>
  </si>
  <si>
    <t>124295291SP1115006002</t>
  </si>
  <si>
    <t>124300000000000000000</t>
  </si>
  <si>
    <t>Equipo e Instrumental Médico y de Laboratorio</t>
  </si>
  <si>
    <t>124310000000000000000</t>
  </si>
  <si>
    <t>Equipo Médico y de Laboratorio</t>
  </si>
  <si>
    <t>124315311000000000000</t>
  </si>
  <si>
    <t>Equipo para uso médico, dental y para laboratorio</t>
  </si>
  <si>
    <t>124315311SP1115002002</t>
  </si>
  <si>
    <t>124400000000000000000</t>
  </si>
  <si>
    <t>Vehículos y Equipo de Transporte</t>
  </si>
  <si>
    <t>124410000000000000000</t>
  </si>
  <si>
    <t>Vehículos y equipo terrestre</t>
  </si>
  <si>
    <t>124415411000000000000</t>
  </si>
  <si>
    <t>124415411240015002002</t>
  </si>
  <si>
    <t>124415411240015008002</t>
  </si>
  <si>
    <t>124415411SP1115002002</t>
  </si>
  <si>
    <t>124415411SP1115004002</t>
  </si>
  <si>
    <t>124415411SP1115006002</t>
  </si>
  <si>
    <t>124420000000000000000</t>
  </si>
  <si>
    <t>Carrocerías y remolques</t>
  </si>
  <si>
    <t>124425421000000000000</t>
  </si>
  <si>
    <t>124425421SP1115002002</t>
  </si>
  <si>
    <t>124500000000000000000</t>
  </si>
  <si>
    <t>Equipo de Defensa y Seguridad</t>
  </si>
  <si>
    <t>124505511000000000000</t>
  </si>
  <si>
    <t>Equipo de defensa y de seguridad</t>
  </si>
  <si>
    <t>124505511SP1115008002</t>
  </si>
  <si>
    <t>Equipo de defensa y seguirdad</t>
  </si>
  <si>
    <t>124600000000000000000</t>
  </si>
  <si>
    <t>Maquinaria, otros Equipos y Herramientas</t>
  </si>
  <si>
    <t>124620000000000000000</t>
  </si>
  <si>
    <t>Maquiinaria y Equipo Industrial</t>
  </si>
  <si>
    <t>124625621000000000000</t>
  </si>
  <si>
    <t>Maquinaria y Equipo Industrial</t>
  </si>
  <si>
    <t>124625621SP1115002002</t>
  </si>
  <si>
    <t>Maquinaria y equipo industrial</t>
  </si>
  <si>
    <t>124625621SP1115006002</t>
  </si>
  <si>
    <t>124640000000000000000</t>
  </si>
  <si>
    <t>Sistemas de aire acondicionado, calefacción y de r</t>
  </si>
  <si>
    <t>124645646000000000000</t>
  </si>
  <si>
    <t xml:space="preserve">Sistemas de aire acondicionado, calefacción y de </t>
  </si>
  <si>
    <t>124645646SP1115002002</t>
  </si>
  <si>
    <t>Sistemas de aire acondicionado, calefacción y de</t>
  </si>
  <si>
    <t>124650000000000000000</t>
  </si>
  <si>
    <t>Equipo de comunicación y telecomunicación</t>
  </si>
  <si>
    <t>124655651000000000000</t>
  </si>
  <si>
    <t>124655651240015002001</t>
  </si>
  <si>
    <t>quipo de comunicaciones y telecomunicaciones</t>
  </si>
  <si>
    <t>124655651240015008002</t>
  </si>
  <si>
    <t>Equipo de Comunicación y Telecomunicaciones</t>
  </si>
  <si>
    <t>124655651SP1115001002</t>
  </si>
  <si>
    <t>Equipo de cominicación y telecomunicación</t>
  </si>
  <si>
    <t>124655651SP1115002002</t>
  </si>
  <si>
    <t>Equipo de comunicaciones y telecomunicaciones</t>
  </si>
  <si>
    <t>124655651SP1115003002</t>
  </si>
  <si>
    <t>124655651SP1115004002</t>
  </si>
  <si>
    <t>124655651SP1115005002</t>
  </si>
  <si>
    <t>124655651SP1115006002</t>
  </si>
  <si>
    <t>Equipo de comunicacion y telecominicacion</t>
  </si>
  <si>
    <t>124655651SP1115007002</t>
  </si>
  <si>
    <t>124655651SP1115008002</t>
  </si>
  <si>
    <t>124655651SP1115009002</t>
  </si>
  <si>
    <t>124660000000000000000</t>
  </si>
  <si>
    <t>Accesorios de iluminación</t>
  </si>
  <si>
    <t>124665662000000000000</t>
  </si>
  <si>
    <t>Aparatos electricos de uso domestico</t>
  </si>
  <si>
    <t>124665662SP1115001002</t>
  </si>
  <si>
    <t>124665662SP1115002002</t>
  </si>
  <si>
    <t>124665662SP1115004002</t>
  </si>
  <si>
    <t>124665662SP1115005002</t>
  </si>
  <si>
    <t>124665662SP1115008002</t>
  </si>
  <si>
    <t>124665663000000000000</t>
  </si>
  <si>
    <t>Equipo de generación y distribución de energía elé</t>
  </si>
  <si>
    <t>124665663240015002002</t>
  </si>
  <si>
    <t>124665663240015007001</t>
  </si>
  <si>
    <t>Equipo de generacion y distribucion de energia ele</t>
  </si>
  <si>
    <t>124665663SP1115002002</t>
  </si>
  <si>
    <t>124670000000000000000</t>
  </si>
  <si>
    <t>Herramientas y máquinas -herramienta</t>
  </si>
  <si>
    <t>124675671000000000000</t>
  </si>
  <si>
    <t>124675671240015002002</t>
  </si>
  <si>
    <t>124675671240015006002</t>
  </si>
  <si>
    <t>124690000000000000000</t>
  </si>
  <si>
    <t>Otros equipos</t>
  </si>
  <si>
    <t>124695671000000000000</t>
  </si>
  <si>
    <t>124695671000300000000</t>
  </si>
  <si>
    <t>EQUIPO ESTERIOR Y DE LIMPIEZA 2010</t>
  </si>
  <si>
    <t>124695671SP1115002002</t>
  </si>
  <si>
    <t>124695671SP1115006002</t>
  </si>
  <si>
    <t>124695691000000000000</t>
  </si>
  <si>
    <t>otros equipos</t>
  </si>
  <si>
    <t>124695691SP1115002002</t>
  </si>
  <si>
    <t>124695691SP1115006002</t>
  </si>
  <si>
    <t>124695691SP1115008002</t>
  </si>
  <si>
    <t>126100000000000000000</t>
  </si>
  <si>
    <t>Depreciación Acumulada de Inmuebles</t>
  </si>
  <si>
    <t>126105831000000000000</t>
  </si>
  <si>
    <t>126300000000000000000</t>
  </si>
  <si>
    <t>Depreciación Acumulada de Bienes Muebles</t>
  </si>
  <si>
    <t>126300001000000000000</t>
  </si>
  <si>
    <t>124115111240015002002</t>
  </si>
  <si>
    <t>125000000000000000000</t>
  </si>
  <si>
    <t>Activos Intangibles</t>
  </si>
  <si>
    <t xml:space="preserve">Se aplican  las    disposiciones  normativas  denominadas "Reglas Específicas del Registro y Valoración del Patrimonio" emitidas  por  el  CONAC, para  determinar el  ajuste  al 1  de  enero  de  2013  en intangibles, este  representó  un aumento   de $311,757.50, 
- Reglas Específicas del Registro y Valoración del Patrimonio
</t>
  </si>
  <si>
    <t>125100000000000000000</t>
  </si>
  <si>
    <t>Software</t>
  </si>
  <si>
    <t>SOFTWARE</t>
  </si>
  <si>
    <t>125200000000000000000</t>
  </si>
  <si>
    <t>Patentes, Marcas y Derechos</t>
  </si>
  <si>
    <t>125220000000000000000</t>
  </si>
  <si>
    <t>Marcas</t>
  </si>
  <si>
    <t>125225931000000000000</t>
  </si>
  <si>
    <t>MARCAS</t>
  </si>
  <si>
    <t>125225931SP1115007001</t>
  </si>
  <si>
    <t>125225931SP1115009001</t>
  </si>
  <si>
    <t>125400000000000000000</t>
  </si>
  <si>
    <t>Licencias</t>
  </si>
  <si>
    <t>125410000000000000000</t>
  </si>
  <si>
    <t>Licencias informáticas e intelectuales</t>
  </si>
  <si>
    <t>125415971000000000000</t>
  </si>
  <si>
    <t>125415971240015001002</t>
  </si>
  <si>
    <t>Licencias informaticas e intelectuales</t>
  </si>
  <si>
    <t>125415971240015002002</t>
  </si>
  <si>
    <t>125415971240015003002</t>
  </si>
  <si>
    <t>125415971240015004002</t>
  </si>
  <si>
    <t>Licencias Informáticas e Intelectuales</t>
  </si>
  <si>
    <t>125415971240015005002</t>
  </si>
  <si>
    <t>125415971240015007002</t>
  </si>
  <si>
    <t>125415971240015008002</t>
  </si>
  <si>
    <t>125415971240015009002</t>
  </si>
  <si>
    <t>125415971SP1115001002</t>
  </si>
  <si>
    <t>125415971SP1115002002</t>
  </si>
  <si>
    <t>125415971SP1115003002</t>
  </si>
  <si>
    <t>125415971SP1115004002</t>
  </si>
  <si>
    <t>125415971SP1115005002</t>
  </si>
  <si>
    <t>125415971SP1115006002</t>
  </si>
  <si>
    <t>125415971SP1115007002</t>
  </si>
  <si>
    <t>125415971SP1115009002</t>
  </si>
  <si>
    <t>126500000000000000000</t>
  </si>
  <si>
    <t>Amortización acumulada de Activos Intangibles</t>
  </si>
  <si>
    <t>La amortización  de  intangibles  representados  por  licencias  de  uso  de  programas  de  cómputo  de calcula  al 33%  anual.</t>
  </si>
  <si>
    <t>126500001000000000000</t>
  </si>
  <si>
    <t>127000000000000000000</t>
  </si>
  <si>
    <t>Activos Diferidos</t>
  </si>
  <si>
    <t>127900000000000000000</t>
  </si>
  <si>
    <t>Otros Activos Diferidos</t>
  </si>
  <si>
    <t>127900001000000000000</t>
  </si>
  <si>
    <t>DEPOSITOS EN GARANTIA</t>
  </si>
  <si>
    <t>127900005000000000000</t>
  </si>
  <si>
    <t>SERVICIOS PAGADOS POR ANTICIPADO</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</si>
  <si>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</si>
  <si>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211000000000000000000</t>
  </si>
  <si>
    <t>Cuentas por pagar a Corto Plazo</t>
  </si>
  <si>
    <t>211100000000000000000</t>
  </si>
  <si>
    <t>Servicios Personales por Pagar a Corto Plazo</t>
  </si>
  <si>
    <t>211100001000000000000</t>
  </si>
  <si>
    <t>211200000000000000000</t>
  </si>
  <si>
    <t>Proveedores por pagar a Corto Plazo</t>
  </si>
  <si>
    <t>211200001000000000000</t>
  </si>
  <si>
    <t>PROVEEDORES</t>
  </si>
  <si>
    <t>211200001000100000000</t>
  </si>
  <si>
    <t>GALAZ YAMAZAKY RUIZ URQUIZA SC</t>
  </si>
  <si>
    <t>211700000000000000000</t>
  </si>
  <si>
    <t>Retenciones y Contribuciones por pagar a Corto Pla</t>
  </si>
  <si>
    <t>211700001000000000000</t>
  </si>
  <si>
    <t>ISR</t>
  </si>
  <si>
    <t>211700001000100000000</t>
  </si>
  <si>
    <t>ISPT POR PAGAR</t>
  </si>
  <si>
    <t>211700001000200000000</t>
  </si>
  <si>
    <t>10% RET HONORARIOS</t>
  </si>
  <si>
    <t>211700001000400000000</t>
  </si>
  <si>
    <t>ISR DEL EJERCICIO POR PAGAR</t>
  </si>
  <si>
    <t>211700002000000000000</t>
  </si>
  <si>
    <t>211700002000200000000</t>
  </si>
  <si>
    <t>IVA TRASLADADO POR COBRAR</t>
  </si>
  <si>
    <t>211700002000300000000</t>
  </si>
  <si>
    <t>IVA POR PAGAR</t>
  </si>
  <si>
    <t>211700003000000000000</t>
  </si>
  <si>
    <t>IMSS</t>
  </si>
  <si>
    <t>211700003000200000000</t>
  </si>
  <si>
    <t>CESANTIA Y VEJEZ RETENCIÓN</t>
  </si>
  <si>
    <t>211700003000300000000</t>
  </si>
  <si>
    <t>INFONAVIT RETENCIÓN</t>
  </si>
  <si>
    <t>211700003000800000000</t>
  </si>
  <si>
    <t>RETENCIÓN POR ALIMENTACIÓN AL PERSONAL</t>
  </si>
  <si>
    <t>211700003001000000000</t>
  </si>
  <si>
    <t>IMSS POR PAGAR</t>
  </si>
  <si>
    <t>211700004000000000000</t>
  </si>
  <si>
    <t>FONACOT</t>
  </si>
  <si>
    <t>211700005000000000000</t>
  </si>
  <si>
    <t>SECRETARIA DE FINANZAS Y ADMINISTRACION DEL EDO DE</t>
  </si>
  <si>
    <t>211700005000200000000</t>
  </si>
  <si>
    <t>RET 1% (CEDULAR)</t>
  </si>
  <si>
    <t>211700005000400000000</t>
  </si>
  <si>
    <t>2 % SOBRE NOMINA</t>
  </si>
  <si>
    <t>211900000000000000000</t>
  </si>
  <si>
    <t>Otras Cuentas por pagar a Corto Plazo</t>
  </si>
  <si>
    <t>211900003000000000000</t>
  </si>
  <si>
    <t>VARIOS</t>
  </si>
  <si>
    <t>211900006000000000000</t>
  </si>
  <si>
    <t>MENDEZ JASSO MIRIAM</t>
  </si>
  <si>
    <t>211900034000000000000</t>
  </si>
  <si>
    <t>PLAZA LOPEZ COTILLA, S.A.</t>
  </si>
  <si>
    <t>211900054000000000000</t>
  </si>
  <si>
    <t xml:space="preserve">HERNANDEZ AZUCENA DE JESUS </t>
  </si>
  <si>
    <t>211900149000000000000</t>
  </si>
  <si>
    <t xml:space="preserve">DELICIAS BEEF, S.A. DE C.V. </t>
  </si>
  <si>
    <t>211900165000000000000</t>
  </si>
  <si>
    <t>OLGUÍN CISNEROS NORMA CONSUELO</t>
  </si>
  <si>
    <t>211900168000000000000</t>
  </si>
  <si>
    <t>VELAZQUEZ MA. GUADALUPE</t>
  </si>
  <si>
    <t>211900172000000000000</t>
  </si>
  <si>
    <t>GRUPO HALE S.A. DE C.V.</t>
  </si>
  <si>
    <t>211900173000000000000</t>
  </si>
  <si>
    <t>211900174000000000000</t>
  </si>
  <si>
    <t>AP CONSTRUCTORES SA DE CV</t>
  </si>
  <si>
    <t>Se deriva de la devolucion que realizó el banco  correspondiente al pago de nominas de eventuales feria 2017, serán pagados posteriormente a estos trabajadores.</t>
  </si>
  <si>
    <t>Saldo del ejercicio 2008, 2009 que no ha sido exigible.</t>
  </si>
  <si>
    <t>Se refiere a los impuestos pendientes de declarar ya que se declaran y pagan a mas tardar el dia 17 del mes siguiente</t>
  </si>
  <si>
    <t>Se refiere a los impuestos pendientes de declarar ya que se declaran y pagan a mas tardar el dia 17 del mes siguiente al bimestre que corresponda</t>
  </si>
  <si>
    <t>Se refiere a la retencion que se le realiza al personal  por concepto de alimentacion durante periodo de Feria,este monto se refleja en negativo ya que la retencion al personal se realiza por los vales que se otorgan, no por los vales efectivamente entregados a los proveedores de los productos alimenticios.</t>
  </si>
  <si>
    <t>Se refiere a la retencion efectuada a los trabajadores por créditos adquiridos con Fonacot, el cual se paga a mas tardar el dia 30 del mes siguiente.</t>
  </si>
  <si>
    <t>Este saldo esta integrado en su mayoria por saldos de una pensión alimenticia, y por concepto de depositos efectuados de mas, de los cuales no nos han requerido el pago.</t>
  </si>
  <si>
    <t>Este saldo esta integrado en su mayoria por saldos de una pensión alimenticia, y por concepto de depositos efectuados de mas, de los cuales no nos han requerido el pago,  asi como la cancelacion contable de cheque en transito del ejercicio 2014.</t>
  </si>
  <si>
    <t>415000000000000000000</t>
  </si>
  <si>
    <t>Productos de Tipo Corriente</t>
  </si>
  <si>
    <t>415900000000000000000</t>
  </si>
  <si>
    <t>Otros productos que generan ingresos corrientes</t>
  </si>
  <si>
    <t>415905104000000000000</t>
  </si>
  <si>
    <t>Productos de tipo corriente</t>
  </si>
  <si>
    <t>415905104000100000000</t>
  </si>
  <si>
    <t>USO INSTALACIONES FERIA</t>
  </si>
  <si>
    <t>415905104040100001001</t>
  </si>
  <si>
    <t>415905104040100002001</t>
  </si>
  <si>
    <t>415905104040100003001</t>
  </si>
  <si>
    <t>415905104040100004001</t>
  </si>
  <si>
    <t>415905104040100005001</t>
  </si>
  <si>
    <t>415905104040100006001</t>
  </si>
  <si>
    <t>SECTOR 6</t>
  </si>
  <si>
    <t>415905104000200000000</t>
  </si>
  <si>
    <t>RESTAURANTES Y BARES</t>
  </si>
  <si>
    <t>415905104040200001001</t>
  </si>
  <si>
    <t>RESTAURANTESY BARES</t>
  </si>
  <si>
    <t>415905104000300000000</t>
  </si>
  <si>
    <t>SERVICIOS EN EXCLUSIVIDAD</t>
  </si>
  <si>
    <t>415905104040300001001</t>
  </si>
  <si>
    <t>415905104040300002001</t>
  </si>
  <si>
    <t>JUEGOS MECANICOS</t>
  </si>
  <si>
    <t>415905104040300003001</t>
  </si>
  <si>
    <t>VENTA DE CERVEZA</t>
  </si>
  <si>
    <t>415905104040300004001</t>
  </si>
  <si>
    <t>VENTA DE REFRESCOS</t>
  </si>
  <si>
    <t>415905104040300008001</t>
  </si>
  <si>
    <t>TELEFONIA</t>
  </si>
  <si>
    <t>415905104000400000000</t>
  </si>
  <si>
    <t>ADMISION FERIA</t>
  </si>
  <si>
    <t>Se refiere a los ingresos cobrados por admision Feria 2017</t>
  </si>
  <si>
    <t>415905104040400001001</t>
  </si>
  <si>
    <t>ADMISION NORMAL</t>
  </si>
  <si>
    <t>415905104040400002001</t>
  </si>
  <si>
    <t>ADMISION INAPAM</t>
  </si>
  <si>
    <t>415905104040400003001</t>
  </si>
  <si>
    <t>ADMISION VILLA GIGANTE</t>
  </si>
  <si>
    <t>415905104040400004001</t>
  </si>
  <si>
    <t xml:space="preserve">ADMISION EVENTOS ESPECIALES </t>
  </si>
  <si>
    <t>415905104000500000000</t>
  </si>
  <si>
    <t>415905104040500001001</t>
  </si>
  <si>
    <t>GAFETES</t>
  </si>
  <si>
    <t>415905104040500003002</t>
  </si>
  <si>
    <t>FUENTE DE SODAS EXPLORA</t>
  </si>
  <si>
    <t>Se refiere al registro de los ingresos  devengados y recaudados  al momento de la percepción del recurso, por concepto de uso de espacios pa la fuente de sodas en parque explora.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</si>
  <si>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415905104040500005001</t>
  </si>
  <si>
    <t>SERVICIOS ADICIONALES Y DAÑOS</t>
  </si>
  <si>
    <t>415905104040500005002</t>
  </si>
  <si>
    <t>Se refiere a los ingresos registrados por conceptos de eventos particulares durante recinto, especialmente por concepto de contratacion de elementos de seguridad, venta de alimento para patos, tomas de energia, etc.</t>
  </si>
  <si>
    <t>415905104040500010001</t>
  </si>
  <si>
    <t>PENALIZACIONES</t>
  </si>
  <si>
    <t>Se refiere al registro de los  ingresos  devengados y recaudados  por faltas al reglamento de expositores durante el evento Feria 2017</t>
  </si>
  <si>
    <t>415905104040500010002</t>
  </si>
  <si>
    <t>Se refiere al registro de ingresos devengados y recaudados con motivo de cancelacion de contratos de la renta de espacios en las instalaciones de recinto</t>
  </si>
  <si>
    <t>415905104000600000000</t>
  </si>
  <si>
    <t>USO DE INSTALACIONES NO FERIA</t>
  </si>
  <si>
    <t>Se refiere al registro de los ingresos  devengados y recaudados derivados de  de la percepcion de recursos por el  uso de instalaciones para eventos particulares durante no Feria (recinto). lo anterior se  deriva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</si>
  <si>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415905104040600001002</t>
  </si>
  <si>
    <t>AUDITORIO/DOMO</t>
  </si>
  <si>
    <t>415905104040600002002</t>
  </si>
  <si>
    <t>C-1</t>
  </si>
  <si>
    <t>415905104040600004002</t>
  </si>
  <si>
    <t>A-1</t>
  </si>
  <si>
    <t>415905104040600007002</t>
  </si>
  <si>
    <t>AREAS CONJUNTAS</t>
  </si>
  <si>
    <t>415905104040600008002</t>
  </si>
  <si>
    <t>B-3</t>
  </si>
  <si>
    <t>415905104040600009002</t>
  </si>
  <si>
    <t>B-4</t>
  </si>
  <si>
    <t>415905104040600011002</t>
  </si>
  <si>
    <t>B-1</t>
  </si>
  <si>
    <t>415905104040600012002</t>
  </si>
  <si>
    <t>B-2</t>
  </si>
  <si>
    <t>415905104040600014002</t>
  </si>
  <si>
    <t>A-2</t>
  </si>
  <si>
    <t>415905104040600015002</t>
  </si>
  <si>
    <t>415905104040600018002</t>
  </si>
  <si>
    <t>EXPLANADAS</t>
  </si>
  <si>
    <t>415905104040600019002</t>
  </si>
  <si>
    <t>PARQUE EXPLORA</t>
  </si>
  <si>
    <t>415905104040600021002</t>
  </si>
  <si>
    <t>C-2</t>
  </si>
  <si>
    <t>415905104040600022002</t>
  </si>
  <si>
    <t>FORO ARLEQUIN</t>
  </si>
  <si>
    <t>415905104040600023002</t>
  </si>
  <si>
    <t>415905104040600024002</t>
  </si>
  <si>
    <t>FORO LEON</t>
  </si>
  <si>
    <t>415905104000700000000</t>
  </si>
  <si>
    <t>ESTACIONAMIENTO</t>
  </si>
  <si>
    <t>415905104040700001001</t>
  </si>
  <si>
    <t>ESTACIONAMIENTO FERIA</t>
  </si>
  <si>
    <t>415905104040700002002</t>
  </si>
  <si>
    <t>ESTACIONAMIENTO NO FERIA</t>
  </si>
  <si>
    <t>Se registra ingresos por el uso de estacionamiento en el periodo de no Feria (recinto)Se refiere al registro de los ingresos  devengados y recaudados derivados de  de la percepcion de recursos por el  uso de instalaciones para eventos particulares durante no Feria (recinto). lo anterior se  deriva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</si>
  <si>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415905104000800000000</t>
  </si>
  <si>
    <t>BAÑOS</t>
  </si>
  <si>
    <t>415905104040800002001</t>
  </si>
  <si>
    <t xml:space="preserve">BAÑOS EXPOSITORES </t>
  </si>
  <si>
    <t>Se refiere al registro de los ingresos  devengados y recaudados derivados de  de la percepcion de recursos por el  uso de instalaciones para el Evento Nuevo durante no Feria (recinto). lo anterior se  deriva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</si>
  <si>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Se refiere a los ingresos cobrados por admision de adultos en Evento Nuevo</t>
  </si>
  <si>
    <t>Se refiere a los ingresos cobrados por admision de niños en Evento Nuevo</t>
  </si>
  <si>
    <t>420000000000000000000</t>
  </si>
  <si>
    <t>PARTICIPACIONES, APORTACIONES, TRANSFERENCIAS, ASI</t>
  </si>
  <si>
    <t>421000000000000000000</t>
  </si>
  <si>
    <t>Participaciones y Aportaciones</t>
  </si>
  <si>
    <t>421300000000000000000</t>
  </si>
  <si>
    <t>Convenios</t>
  </si>
  <si>
    <t>430000000000000000000</t>
  </si>
  <si>
    <t>431000000000000000000</t>
  </si>
  <si>
    <t>431900000040000000001</t>
  </si>
  <si>
    <t>Otros Ingresos y beneficios</t>
  </si>
  <si>
    <t>Ingresos Financieros</t>
  </si>
  <si>
    <t>Otros Ingresos financieros</t>
  </si>
  <si>
    <t>500000000000000000000</t>
  </si>
  <si>
    <t>GASTOS Y OTRAS PERDIDAS</t>
  </si>
  <si>
    <t>511101131000000000000</t>
  </si>
  <si>
    <t>Sueldos Base</t>
  </si>
  <si>
    <t>511201221000000000000</t>
  </si>
  <si>
    <t>Remuneraciones para eventuales</t>
  </si>
  <si>
    <t>511301321000000000000</t>
  </si>
  <si>
    <t>Prima Vacacional</t>
  </si>
  <si>
    <t>511301322000000000000</t>
  </si>
  <si>
    <t>Prima Dominical</t>
  </si>
  <si>
    <t>511301323000000000000</t>
  </si>
  <si>
    <t>Gratificación de fin de año</t>
  </si>
  <si>
    <t>511301331000000000000</t>
  </si>
  <si>
    <t>Remuneraciones por horas extraordinarias</t>
  </si>
  <si>
    <t>511301341000000000000</t>
  </si>
  <si>
    <t>Compensaciones por servicios eventuales</t>
  </si>
  <si>
    <t>511301342000000000000</t>
  </si>
  <si>
    <t>Compensaciones por servicios</t>
  </si>
  <si>
    <t>511401413000000000000</t>
  </si>
  <si>
    <t>Aportaciones IMSS</t>
  </si>
  <si>
    <t>511401421000000000000</t>
  </si>
  <si>
    <t>Aportaciones INFONAVIT</t>
  </si>
  <si>
    <t>511401431000000000000</t>
  </si>
  <si>
    <t>Ahorro para el retiro</t>
  </si>
  <si>
    <t>511501522000000000000</t>
  </si>
  <si>
    <t xml:space="preserve">Liquidaciones por indemnizaciones y por sueldos y </t>
  </si>
  <si>
    <t>511501592000000000000</t>
  </si>
  <si>
    <t>Otras prestaciones</t>
  </si>
  <si>
    <t>512102111000000000000</t>
  </si>
  <si>
    <t>Materiales y útiles de oficina</t>
  </si>
  <si>
    <t>512102141000000000000</t>
  </si>
  <si>
    <t>Materiales y útiles de tecnologías de la informaci</t>
  </si>
  <si>
    <t>512102161000000000000</t>
  </si>
  <si>
    <t>Material de limpieza</t>
  </si>
  <si>
    <t>512202212000000000000</t>
  </si>
  <si>
    <t>Productos alimenticios para el personal en las ins</t>
  </si>
  <si>
    <t>512202221000000000000</t>
  </si>
  <si>
    <t>Productos alimenticios para animales</t>
  </si>
  <si>
    <t>512402411000000000000</t>
  </si>
  <si>
    <t>Materiales de construcción minerales no metálicos</t>
  </si>
  <si>
    <t>512402421000000000000</t>
  </si>
  <si>
    <t>Materiales de construcción de concreto</t>
  </si>
  <si>
    <t>512402431000000000000</t>
  </si>
  <si>
    <t>Materiales de construcción de cal y yeso</t>
  </si>
  <si>
    <t>512402441000000000000</t>
  </si>
  <si>
    <t>Materiales de construcción de madera</t>
  </si>
  <si>
    <t>512402461000000000000</t>
  </si>
  <si>
    <t>Material eléctrico y electrónico</t>
  </si>
  <si>
    <t>512402471000000000000</t>
  </si>
  <si>
    <t>Estructuras y manufacturas</t>
  </si>
  <si>
    <t>512402481000000000000</t>
  </si>
  <si>
    <t xml:space="preserve">Materiales complementarios </t>
  </si>
  <si>
    <t>512402491000000000000</t>
  </si>
  <si>
    <t xml:space="preserve">Materiales diversos </t>
  </si>
  <si>
    <t>512502522000000000000</t>
  </si>
  <si>
    <t>Plaguicidas y pesticidas</t>
  </si>
  <si>
    <t>512502531000000000000</t>
  </si>
  <si>
    <t>Medicinas y productos farmacéuticos</t>
  </si>
  <si>
    <t>512502541000000000000</t>
  </si>
  <si>
    <t>Materiales, accesorios y suministros médicos</t>
  </si>
  <si>
    <t>512602612000000000000</t>
  </si>
  <si>
    <t>Combustibles, lubricantes y aditivos para vehículo</t>
  </si>
  <si>
    <t>512602613000000000000</t>
  </si>
  <si>
    <t>Combustibles. lubricantes y aditivos para maquinar</t>
  </si>
  <si>
    <t>512702711000000000000</t>
  </si>
  <si>
    <t>Vestuario y uniformes</t>
  </si>
  <si>
    <t>512702722000000000000</t>
  </si>
  <si>
    <t>Prendas de protección personal</t>
  </si>
  <si>
    <t>512802821000000000000</t>
  </si>
  <si>
    <t>Materiales de seguridad pública</t>
  </si>
  <si>
    <t>512902911000000000000</t>
  </si>
  <si>
    <t>Herramientas menores</t>
  </si>
  <si>
    <t>512902921000000000000</t>
  </si>
  <si>
    <t>Refacciones y accesorios menores de edificios</t>
  </si>
  <si>
    <t>512902931000000000000</t>
  </si>
  <si>
    <t xml:space="preserve">Refacciones y accesorios menores de mobiliario </t>
  </si>
  <si>
    <t>512902941000000000000</t>
  </si>
  <si>
    <t>Refacciones y accesorios menores de equipo de cómp</t>
  </si>
  <si>
    <t>512902961000000000000</t>
  </si>
  <si>
    <t>Refacciones y accesorios menores de equipo de tran</t>
  </si>
  <si>
    <t>512902981000000000000</t>
  </si>
  <si>
    <t>Refacciones y accesorios menores de maquinaria y o</t>
  </si>
  <si>
    <t>512902991000000000000</t>
  </si>
  <si>
    <t>Refacciones y accesorios menores otros bienes mueb</t>
  </si>
  <si>
    <t>513103111000000000000</t>
  </si>
  <si>
    <t>Servicio de energía eléctrica</t>
  </si>
  <si>
    <t>513103131000000000000</t>
  </si>
  <si>
    <t>Servicio de agua</t>
  </si>
  <si>
    <t>513103141000000000000</t>
  </si>
  <si>
    <t>Servicio telefonía tradicional</t>
  </si>
  <si>
    <t>513103152000000000000</t>
  </si>
  <si>
    <t>RADIOLOCALIZACION</t>
  </si>
  <si>
    <t>513103171000000000000</t>
  </si>
  <si>
    <t>Servicios de Acceso a Internet</t>
  </si>
  <si>
    <t>513103181000000000000</t>
  </si>
  <si>
    <t xml:space="preserve">Servicio postal </t>
  </si>
  <si>
    <t>513103192000000000000</t>
  </si>
  <si>
    <t>Cotratación de otros servicios</t>
  </si>
  <si>
    <t>513203251000000000000</t>
  </si>
  <si>
    <t>Arrendamiento de vehículos terrestres, aéreos, mar</t>
  </si>
  <si>
    <t>513203261000000000000</t>
  </si>
  <si>
    <t xml:space="preserve">Arrendamiento de maquinaria y equipo </t>
  </si>
  <si>
    <t>513203291000000000000</t>
  </si>
  <si>
    <t>Otros Arrendamientos</t>
  </si>
  <si>
    <t>513303311000000000000</t>
  </si>
  <si>
    <t>Servicios legales</t>
  </si>
  <si>
    <t>513303312000000000000</t>
  </si>
  <si>
    <t>Servicios de contabilidad</t>
  </si>
  <si>
    <t>513303313000000000000</t>
  </si>
  <si>
    <t>Servicios de auditoría</t>
  </si>
  <si>
    <t>513303331000000000000</t>
  </si>
  <si>
    <t>Servicios de consultoría administrativa</t>
  </si>
  <si>
    <t>513303332000000000000</t>
  </si>
  <si>
    <t>Servicios de procesos, técnica y en tecnologías de</t>
  </si>
  <si>
    <t>513303341000000000000</t>
  </si>
  <si>
    <t xml:space="preserve">Servicios de capacitación </t>
  </si>
  <si>
    <t>513303361000000000000</t>
  </si>
  <si>
    <t>Impresiones de documentos oficiales para la presta</t>
  </si>
  <si>
    <t>513303391000000000000</t>
  </si>
  <si>
    <t>Servicios profesionales, científicos y técnicos in</t>
  </si>
  <si>
    <t>513403411000000000000</t>
  </si>
  <si>
    <t>Servicios financieros y bancarios</t>
  </si>
  <si>
    <t>513403451000000000000</t>
  </si>
  <si>
    <t>Seguro de bienes patrimoniales</t>
  </si>
  <si>
    <t>513403491000000000000</t>
  </si>
  <si>
    <t>Servicios financieros, bancarios y comerciales int</t>
  </si>
  <si>
    <t>513503511000000000000</t>
  </si>
  <si>
    <t>Conservación y mantenimiento de inmuebles</t>
  </si>
  <si>
    <t>513503512000000000000</t>
  </si>
  <si>
    <t xml:space="preserve">Adaptación de inmuebles </t>
  </si>
  <si>
    <t>513503521000000000000</t>
  </si>
  <si>
    <t>Instalación, reparación y mantenimiento  de mobili</t>
  </si>
  <si>
    <t>513503531000000000000</t>
  </si>
  <si>
    <t xml:space="preserve">Instalación, reparación y mantenimiento de bienes </t>
  </si>
  <si>
    <t>513503551000000000000</t>
  </si>
  <si>
    <t>Mantenimiento y conservación de vehículos terrestr</t>
  </si>
  <si>
    <t>513503571000000000000</t>
  </si>
  <si>
    <t>Instalación, reparación y mantenimiento de maquina</t>
  </si>
  <si>
    <t>513503581000000000000</t>
  </si>
  <si>
    <t>Servicios de limpieza y manejo de desechos</t>
  </si>
  <si>
    <t>513503591000000000000</t>
  </si>
  <si>
    <t>Servicios de jardinería y fumigación</t>
  </si>
  <si>
    <t>513603621000000000000</t>
  </si>
  <si>
    <t>Promoción para la venta de bienes o servicios</t>
  </si>
  <si>
    <t>513603651000000000000</t>
  </si>
  <si>
    <t>Servicios de la industria fílmica, del sonido y de</t>
  </si>
  <si>
    <t>513603661000000000000</t>
  </si>
  <si>
    <t>Servicio de creación y difusión de contenido exclu</t>
  </si>
  <si>
    <t>513703721000000000000</t>
  </si>
  <si>
    <t>Pasajes terrestres nacionales para servidores públ</t>
  </si>
  <si>
    <t>513803821000000000000</t>
  </si>
  <si>
    <t>Gastos de orden social y cultural</t>
  </si>
  <si>
    <t>513803831000000000000</t>
  </si>
  <si>
    <t>Congresos y convenciones</t>
  </si>
  <si>
    <t>513803852000000000000</t>
  </si>
  <si>
    <t>Gastos de las oficinas de servidores públicos supe</t>
  </si>
  <si>
    <t>513803853000000000000</t>
  </si>
  <si>
    <t xml:space="preserve">Gastos de representación </t>
  </si>
  <si>
    <t>513903921000000000000</t>
  </si>
  <si>
    <t>Otros impuestos y derechos</t>
  </si>
  <si>
    <t>513903961000000000000</t>
  </si>
  <si>
    <t xml:space="preserve">Otros gastos por responsabilidades </t>
  </si>
  <si>
    <t>513903981000000000000</t>
  </si>
  <si>
    <t>Impuesto sobre nóminas</t>
  </si>
  <si>
    <t>522104234000000000000</t>
  </si>
  <si>
    <t>Transferencias, asignaciones, subsidios y otras ay</t>
  </si>
  <si>
    <t>533208531000000000000</t>
  </si>
  <si>
    <t>Otros convenios</t>
  </si>
  <si>
    <t>551305831000000000000</t>
  </si>
  <si>
    <t>551500001000000000000</t>
  </si>
  <si>
    <t>Depreciación de Bienes Muebles</t>
  </si>
  <si>
    <t>551700001000000000000</t>
  </si>
  <si>
    <t>Amortización de Activos Intangibles</t>
  </si>
  <si>
    <t>559100001000000000001</t>
  </si>
  <si>
    <t>GASTOS DE EJERCICIOS ANTERIORES</t>
  </si>
  <si>
    <t>559400001000000000000</t>
  </si>
  <si>
    <t>Diferencias por Tipo de Cambio Negativas en Efecti</t>
  </si>
  <si>
    <t>Se refiere al registro de contratos celebrados con proveedores de bienes y servicios en el ejercicio 2016 en los meses previos al inicio de feria 2017, los pagos que se dan a cuenta de estos contratos se registraron en 2016 como anticipo a proveedores, en el ejercicio 2017 cuando se recibe el bien o servicio, se reconoce como un egreso devengado en el estado de actividades. Asi tambien por el registro de los gastos devengados  en este ejercicio, principalmente en este rubro se refiere a el pago de espectaculos presentados durante el evento Feria 2017.</t>
  </si>
  <si>
    <t>310000000000000000000</t>
  </si>
  <si>
    <t>Hacienda Pública/Patrimonio Contribuido</t>
  </si>
  <si>
    <t>Estatal, municipal y propio</t>
  </si>
  <si>
    <t>311009105201100000000</t>
  </si>
  <si>
    <t>Transferencias para bienes muebles, inmuebles e in</t>
  </si>
  <si>
    <t>311009106201100000000</t>
  </si>
  <si>
    <t>Transferncias para inversión pública 2011</t>
  </si>
  <si>
    <t>312000000000000000000</t>
  </si>
  <si>
    <t>Donaciones de Capital</t>
  </si>
  <si>
    <t>312000001000000000000</t>
  </si>
  <si>
    <t>PATRONATO DE LA FERIA DE LEON</t>
  </si>
  <si>
    <t>312000002000000000000</t>
  </si>
  <si>
    <t>PRESIDENCIA MUNICIPAL</t>
  </si>
  <si>
    <t>312000003000000000000</t>
  </si>
  <si>
    <t>ADQUISICIONES ACTIVO FIJO</t>
  </si>
  <si>
    <t>312000004000000000000</t>
  </si>
  <si>
    <t>312000004000100000000</t>
  </si>
  <si>
    <t>GOBIERNO DEL ESTADO</t>
  </si>
  <si>
    <t>312000004000200000000</t>
  </si>
  <si>
    <t>GOBIERNO MUNICIPAL</t>
  </si>
  <si>
    <t>312000004000300000000</t>
  </si>
  <si>
    <t>PATRONATO DE LA FERIA</t>
  </si>
  <si>
    <t>312000005000000000000</t>
  </si>
  <si>
    <t>320000000000000000000</t>
  </si>
  <si>
    <t>Hacienda Pública/Patrimonio Generado</t>
  </si>
  <si>
    <t xml:space="preserve">PROPIO </t>
  </si>
  <si>
    <t>321000000000000000000</t>
  </si>
  <si>
    <t>Resultados del Ejercicio: (Ahorro/ Desahorro)</t>
  </si>
  <si>
    <t>322000000000000000000</t>
  </si>
  <si>
    <t>Resultados de Ejercicios Anteriores</t>
  </si>
  <si>
    <t>322000001000000000000</t>
  </si>
  <si>
    <t>322000002000000000000</t>
  </si>
  <si>
    <t>APLICACION DE REMANENTES</t>
  </si>
  <si>
    <t>322000003000000000000</t>
  </si>
  <si>
    <t>322000004000000000000</t>
  </si>
  <si>
    <t>APLICACIÓN DE REMANENTE DE EJERCICIO 2013</t>
  </si>
  <si>
    <t>322000005000000000000</t>
  </si>
  <si>
    <t>APLICACIÓN DE REMANENTE DE EJERCICIO 2012</t>
  </si>
  <si>
    <t>322000301070000001003</t>
  </si>
  <si>
    <t>Aplicacion de Remanente Presupuestal 2013</t>
  </si>
  <si>
    <t>322000301070000002003</t>
  </si>
  <si>
    <t>Aplicación de Remanente Presupuestal 2012</t>
  </si>
  <si>
    <t>323100000000000000000</t>
  </si>
  <si>
    <t>Revalúo de Bienes Inmuebles</t>
  </si>
  <si>
    <t>323200000000000000000</t>
  </si>
  <si>
    <t>Revalúo de Bienes Muebles</t>
  </si>
  <si>
    <t>323300000000000000000</t>
  </si>
  <si>
    <t>Revalúo de Bienes Intangibles</t>
  </si>
  <si>
    <t>323900000000000000000</t>
  </si>
  <si>
    <t>Otros Revalúos</t>
  </si>
  <si>
    <t>324100000000000000000</t>
  </si>
  <si>
    <t>Reservas de Patrimonio</t>
  </si>
  <si>
    <t>324200000000000000000</t>
  </si>
  <si>
    <t>Reservas Territoriales</t>
  </si>
  <si>
    <t>324300000000000000000</t>
  </si>
  <si>
    <t>Reservas por Contingencias</t>
  </si>
  <si>
    <t>325100000000000000000</t>
  </si>
  <si>
    <t>Cambios en Políticas Contables</t>
  </si>
  <si>
    <t>325200000000000000000</t>
  </si>
  <si>
    <t>Cambios por Errores Contables</t>
  </si>
  <si>
    <t>111000000000000000000</t>
  </si>
  <si>
    <t>Efectivo y Equivalentes</t>
  </si>
  <si>
    <t>111100000000000000000</t>
  </si>
  <si>
    <t>Efectivo</t>
  </si>
  <si>
    <t>111100001000000000000</t>
  </si>
  <si>
    <t>Fondo Fijo Caja</t>
  </si>
  <si>
    <t>111100001000200000000</t>
  </si>
  <si>
    <t>VEGA VARELA LUIS ROBERTO</t>
  </si>
  <si>
    <t>111200000000000000000</t>
  </si>
  <si>
    <t>Bancos/Tesorería</t>
  </si>
  <si>
    <t>111200001000000000000</t>
  </si>
  <si>
    <t>Banco del Bajío, S.A. - Cta. 2468351001-Brillante</t>
  </si>
  <si>
    <t>111200002000000000000</t>
  </si>
  <si>
    <t>Banco del Bajío, S.A. - Cta. 2468350101-Referen.</t>
  </si>
  <si>
    <t>111200004000000000000</t>
  </si>
  <si>
    <t>BANCO BANORTE CTA.0802653743</t>
  </si>
  <si>
    <t>111200005000000000000</t>
  </si>
  <si>
    <t xml:space="preserve">BANORTE CTA.- 0824928407 </t>
  </si>
  <si>
    <t>111400001000000000000</t>
  </si>
  <si>
    <t>Inv. Banco del Bajío, S.A. - Cta. 2468351001</t>
  </si>
  <si>
    <t>111400003000000000000</t>
  </si>
  <si>
    <t xml:space="preserve">INV. BANCO DEL BAJIO GOB. EDO </t>
  </si>
  <si>
    <t>111500000000000000000</t>
  </si>
  <si>
    <t>Fondos con Afectación Específica</t>
  </si>
  <si>
    <t>111600000000000000000</t>
  </si>
  <si>
    <t>Depósitos de Fondos de Terceros en Garantía y/o Ad</t>
  </si>
  <si>
    <t>No aplica</t>
  </si>
  <si>
    <t>123500000000000000000</t>
  </si>
  <si>
    <t>Construcciones en Proceso en Bienes de Dominio Púb</t>
  </si>
  <si>
    <t>123600000000000000000</t>
  </si>
  <si>
    <t>Construcciones en Proceso en Bienes Propios</t>
  </si>
  <si>
    <t>124115111000100000000</t>
  </si>
  <si>
    <t>Muebles de oficina y estantería 2010</t>
  </si>
  <si>
    <t xml:space="preserve">Computadoras y equipo periférico </t>
  </si>
  <si>
    <t>124135151240015003001 m</t>
  </si>
  <si>
    <t>124135151240015003002 m</t>
  </si>
  <si>
    <t>124135151240015005001 C</t>
  </si>
  <si>
    <t>´124135151240015009002</t>
  </si>
  <si>
    <t>Equipo de Transporte</t>
  </si>
  <si>
    <t>´124415411240015008002</t>
  </si>
  <si>
    <t>124655651000100000000</t>
  </si>
  <si>
    <t>Equipo de comunicación y telecomunicación 2010</t>
  </si>
  <si>
    <t>´12466566300000000000</t>
  </si>
  <si>
    <t>´124665663240015002002</t>
  </si>
  <si>
    <t>Herramientas y máquinas herramienta</t>
  </si>
  <si>
    <t>124675671000100000000</t>
  </si>
  <si>
    <t>Herramientas y máquinas herramienta 2010</t>
  </si>
  <si>
    <t>124695671000100000000</t>
  </si>
  <si>
    <t>EQUIPO HIDRAULICO Y SANITARIO 2010</t>
  </si>
  <si>
    <t>124695671000200000000</t>
  </si>
  <si>
    <t>EQUIPO EXTERIOR Y DE LIMPIEZA 2010</t>
  </si>
  <si>
    <t>INGRESOS POR RECUPERAR A CORTO PLAZO</t>
  </si>
  <si>
    <t>INGRESOS POR RECUPERAR GLOBAL</t>
  </si>
  <si>
    <t>559300001000000000000</t>
  </si>
  <si>
    <t xml:space="preserve">USO DE INSTALACIONES FERIA </t>
  </si>
  <si>
    <t>124135151240015008002</t>
  </si>
  <si>
    <t>415905104040400005001</t>
  </si>
  <si>
    <t>ZONA EXTREMA</t>
  </si>
  <si>
    <t>415905104040500016001</t>
  </si>
  <si>
    <t>PROMOCIONES</t>
  </si>
  <si>
    <t>415905104040500016002</t>
  </si>
  <si>
    <t>415905104040600025002</t>
  </si>
  <si>
    <t>Se refiere a la venta de vasos promocionales que se comercializaron durante feria 2017 para la promocion de la misma.</t>
  </si>
  <si>
    <t>Se refiere a la venta de vasos promocionales que se comercializaron durante semana santa para la promocion de la misma.</t>
  </si>
  <si>
    <t>513403481000000000000</t>
  </si>
  <si>
    <t>Comisiones por ventas</t>
  </si>
  <si>
    <t xml:space="preserve">Productos financieros </t>
  </si>
  <si>
    <t>VELARIA DE LA FERIA</t>
  </si>
  <si>
    <t>512902971000000000000</t>
  </si>
  <si>
    <t>Refacciones y accesorios menores de equipo de defe</t>
  </si>
  <si>
    <t>513603631000000000000</t>
  </si>
  <si>
    <t>Servicios de creatividad, preproducción y producci</t>
  </si>
  <si>
    <t>513703751000000000000</t>
  </si>
  <si>
    <t>Viáticos nacionales para servidores públicos en el</t>
  </si>
  <si>
    <t>113100003018200000000</t>
  </si>
  <si>
    <t>NEWMIND SA</t>
  </si>
  <si>
    <t>513703711000000000000</t>
  </si>
  <si>
    <t>Pasajes aéreos nacionales para servidores públicos</t>
  </si>
  <si>
    <t>124115111240015008002</t>
  </si>
  <si>
    <t>1122    CUENTAS POR COBRAR A CORTO PLAZO</t>
  </si>
  <si>
    <t>NOTA:   ESF-02</t>
  </si>
  <si>
    <t>2014</t>
  </si>
  <si>
    <t>2013</t>
  </si>
  <si>
    <t>2012</t>
  </si>
  <si>
    <t>112200000000000000000</t>
  </si>
  <si>
    <t>Cuentas por Cobrar a Corto Plazo</t>
  </si>
  <si>
    <t>112200001000000000000</t>
  </si>
  <si>
    <t>112200001000100000000</t>
  </si>
  <si>
    <t>IVA ACREDITABLE</t>
  </si>
  <si>
    <t>112200001000200000000</t>
  </si>
  <si>
    <t>IVA POR ACREDITAR</t>
  </si>
  <si>
    <t>112200001000300000000</t>
  </si>
  <si>
    <t>IVA A FAVOR</t>
  </si>
  <si>
    <t>112200002000000000000</t>
  </si>
  <si>
    <t>SUBSIDIO PARA EL EMPLEO</t>
  </si>
  <si>
    <t>TOTAL_1122</t>
  </si>
  <si>
    <t>1124    INGRESOS POR RECUPERAR A CORTO PLAZO</t>
  </si>
  <si>
    <t>112400000000000000000</t>
  </si>
  <si>
    <t>Ingresos por recuperar a Corto Plazo</t>
  </si>
  <si>
    <t>112400001000000000000</t>
  </si>
  <si>
    <t>112400001000200000000</t>
  </si>
  <si>
    <t>PALOMARES ARMENTA RAMONA</t>
  </si>
  <si>
    <t>112400001000600000000</t>
  </si>
  <si>
    <t>MARIA ELIZABETH MANZANO C</t>
  </si>
  <si>
    <t>112400001001700000000</t>
  </si>
  <si>
    <t>CHURRASCARIA CRUCEIRO DO SUL, S.A. DE C.V.</t>
  </si>
  <si>
    <t>112400001001800000000</t>
  </si>
  <si>
    <t>MARTHA FELIPA SOLIS GUERRERO</t>
  </si>
  <si>
    <t>112400001004300000000</t>
  </si>
  <si>
    <t>JOSEFINA JUANA DOMINGUEZ HERNANDEZ</t>
  </si>
  <si>
    <t>112400002000000000000</t>
  </si>
  <si>
    <t>112400002001700000000</t>
  </si>
  <si>
    <t>ADRIAN SOTO DOMINGUEZ</t>
  </si>
  <si>
    <t>112400002001900000000</t>
  </si>
  <si>
    <t>JUANA ALICIA SANCHEZ SANCHEZ</t>
  </si>
  <si>
    <t>112400002003400000000</t>
  </si>
  <si>
    <t>FERNANDO TREJO FLORES</t>
  </si>
  <si>
    <t>112400002004400000000</t>
  </si>
  <si>
    <t>SALOMON TEOMITZI VAZQUEZ</t>
  </si>
  <si>
    <t>112400002004700000000</t>
  </si>
  <si>
    <t>NORMA LETICIA PORRAS LOPEZ</t>
  </si>
  <si>
    <t>112400002006400000000</t>
  </si>
  <si>
    <t>CECILIA RLETT NUÑEZ AVILA</t>
  </si>
  <si>
    <t>112400002005800000000</t>
  </si>
  <si>
    <t>FRANCISCO JAVIER OJEDA MEDINA</t>
  </si>
  <si>
    <t>112400002007600000000</t>
  </si>
  <si>
    <t>BERTHA GUARDADO GARCIA</t>
  </si>
  <si>
    <t>112400002012500000000</t>
  </si>
  <si>
    <t>MARIA LEONOR MERAZ ROSALES</t>
  </si>
  <si>
    <t>112400002012600000000</t>
  </si>
  <si>
    <t>JUANA DEL CARMEN QUINTANA NUÑEZ</t>
  </si>
  <si>
    <t>112400002012900000000</t>
  </si>
  <si>
    <t>MARGARITA ARELLANO RAMOS</t>
  </si>
  <si>
    <t>112400002022500000000</t>
  </si>
  <si>
    <t>MA. MARGARITA CALVILLO</t>
  </si>
  <si>
    <t>112400002028600000000</t>
  </si>
  <si>
    <t xml:space="preserve">PASTEURIZADORA DE LEON, S.A DE C.V. </t>
  </si>
  <si>
    <t>112400003000000000000</t>
  </si>
  <si>
    <t>112400003000400000000</t>
  </si>
  <si>
    <t xml:space="preserve">GUILLERMO RUIZ CRAVIOTO </t>
  </si>
  <si>
    <t>112400003002100000000</t>
  </si>
  <si>
    <t xml:space="preserve">ANASTACIO JULI QUISPE </t>
  </si>
  <si>
    <t>112400003003000000000</t>
  </si>
  <si>
    <t>OSCAR ROA SANCHEZ</t>
  </si>
  <si>
    <t>112400003003200000000</t>
  </si>
  <si>
    <t>JOSE MARTIN MERCADO ROMERO</t>
  </si>
  <si>
    <t>112400003003700000000</t>
  </si>
  <si>
    <t>ROSA MARIA LONA MORENO</t>
  </si>
  <si>
    <t>112400003004200000000</t>
  </si>
  <si>
    <t xml:space="preserve">JIN LIM JUNG </t>
  </si>
  <si>
    <t>112400003004300000000</t>
  </si>
  <si>
    <t>EDGAR ALI ESCOBAR LARA</t>
  </si>
  <si>
    <t>112400003005000000000</t>
  </si>
  <si>
    <t>JOSE LUIS HIGINIO TELLO GUTIERREZ</t>
  </si>
  <si>
    <t>112400003006200000000</t>
  </si>
  <si>
    <t>DARIO GONZALEZ GARDUÑO</t>
  </si>
  <si>
    <t>112400003006300000000</t>
  </si>
  <si>
    <t>ALBERTO CARLOS RODRIGUEZ REGALADO</t>
  </si>
  <si>
    <t>112400003006600000000</t>
  </si>
  <si>
    <t>FEDERICO CASTAÑEDA NIETO</t>
  </si>
  <si>
    <t>112400003008000000000</t>
  </si>
  <si>
    <t>GALERIAS D MARSIS MUEBLES, S.A. DE C.V.</t>
  </si>
  <si>
    <t>112400003008100000000</t>
  </si>
  <si>
    <t>MARLON CRISTOBAL CORTES LUGO</t>
  </si>
  <si>
    <t>112400003008200000000</t>
  </si>
  <si>
    <t>INDUSTRIAS HERSAMEX, S.A. DE C.V.</t>
  </si>
  <si>
    <t>112400003008600000000</t>
  </si>
  <si>
    <t>MA. MAGDALENA PADILLA AGUILAR</t>
  </si>
  <si>
    <t>112400003009200000000</t>
  </si>
  <si>
    <t>TRINIDAD CONDE CUELLAR</t>
  </si>
  <si>
    <t>112400003009500000000</t>
  </si>
  <si>
    <t>MARIA ALEJANDRA MERQUEZ DE ANDA</t>
  </si>
  <si>
    <t>112400003011300000000</t>
  </si>
  <si>
    <t>MARIA LOURDES CONCEPCION BALLO AHUATZI</t>
  </si>
  <si>
    <t>112400003011900000000</t>
  </si>
  <si>
    <t>FRANCISCO LINARES FLORES</t>
  </si>
  <si>
    <t>112400003012100000000</t>
  </si>
  <si>
    <t>112400003012600000000</t>
  </si>
  <si>
    <t>PROMOTORA LEONESA, S.A. DE C.V.</t>
  </si>
  <si>
    <t>112400003013500000000</t>
  </si>
  <si>
    <t>GUILLERMO GONZALEZ GASCA</t>
  </si>
  <si>
    <t>112400003015500000000</t>
  </si>
  <si>
    <t>OPERADORA COMERCIALIZADORA E INMOBILIARIA PACIFICO</t>
  </si>
  <si>
    <t>112400003015800000000</t>
  </si>
  <si>
    <t>MIRIAM SANCHEZ FLORES</t>
  </si>
  <si>
    <t>112400003016700000000</t>
  </si>
  <si>
    <t>ARTURO PACHECO MORENO</t>
  </si>
  <si>
    <t>112400003018100000000</t>
  </si>
  <si>
    <t>JOSE DEL REFUGIO AGUILAR LUNA</t>
  </si>
  <si>
    <t>112400003023100000000</t>
  </si>
  <si>
    <t>SABINA MENDEZ JIMENEZ</t>
  </si>
  <si>
    <t>112400003029100000000</t>
  </si>
  <si>
    <t xml:space="preserve">JENIFFER PATRICIA DURON ESQUIVEL </t>
  </si>
  <si>
    <t>112400003030400000000</t>
  </si>
  <si>
    <t>PEDRO ROA MEJIA</t>
  </si>
  <si>
    <t>112400003032400000000</t>
  </si>
  <si>
    <t xml:space="preserve">NEFTIS SARAI SARRELANGUE CALVA </t>
  </si>
  <si>
    <t>112400003032600000000</t>
  </si>
  <si>
    <t xml:space="preserve">ANTONIO VELA FLORES </t>
  </si>
  <si>
    <t>112400003033200000000</t>
  </si>
  <si>
    <t>JUSTINO GILBERTO HERNANDEZ BAZAN</t>
  </si>
  <si>
    <t>112400003033300000000</t>
  </si>
  <si>
    <t>MARCOS ISRAEL BALDERRAMA ZURITA</t>
  </si>
  <si>
    <t>112400003033900000000</t>
  </si>
  <si>
    <t>JUAN FERNANDO MORALES VALDOVINOS</t>
  </si>
  <si>
    <t>112400003034900000000</t>
  </si>
  <si>
    <t xml:space="preserve">DIEGO RAFAEL CAMARILLO LARIOS </t>
  </si>
  <si>
    <t>112400003035400000000</t>
  </si>
  <si>
    <t xml:space="preserve">JULIO OCTAVIO IÑIGUEZ GARCIA </t>
  </si>
  <si>
    <t>112400003035700000000</t>
  </si>
  <si>
    <t xml:space="preserve">SMARTAIN DE MEXICO, S.A. DE C.V. </t>
  </si>
  <si>
    <t>112400003036800000000</t>
  </si>
  <si>
    <t>GRUPO TORRES CORZO AUTOMOTRIZ DEL BAJIO SA DE CV</t>
  </si>
  <si>
    <t>112400003038500000000</t>
  </si>
  <si>
    <t>MARIA ELIZABETH MANZANO CAMPOS</t>
  </si>
  <si>
    <t>112400003038800000000</t>
  </si>
  <si>
    <t>AIDA GARCIA MARQUEZ</t>
  </si>
  <si>
    <t>112400003039900000000</t>
  </si>
  <si>
    <t>HECTOR HUERTA JUAREZ</t>
  </si>
  <si>
    <t>112400003040000000000</t>
  </si>
  <si>
    <t>PEDRO EDGAR ORTIZ ROMERO</t>
  </si>
  <si>
    <t>112400003040300000000</t>
  </si>
  <si>
    <t>MARIA DE LOURDES SARMIENTO FLORES</t>
  </si>
  <si>
    <t>112400003040600000000</t>
  </si>
  <si>
    <t>ELIAS GOMEZ CEBALLOS</t>
  </si>
  <si>
    <t>112400003040900000000</t>
  </si>
  <si>
    <t>ESTEBAN REYNOSO HERNANDEZ</t>
  </si>
  <si>
    <t>112400003041100000000</t>
  </si>
  <si>
    <t>FRANCISCO JAVIER MARMOLEJO GONZALEZ</t>
  </si>
  <si>
    <t>112400003041600000000</t>
  </si>
  <si>
    <t>112400003041900000000</t>
  </si>
  <si>
    <t>CLAUDIA EDITH GALAN CONTRERAS</t>
  </si>
  <si>
    <t>112400003042200000000</t>
  </si>
  <si>
    <t>PEDRO GARCIA AVILA</t>
  </si>
  <si>
    <t>112400003042400000000</t>
  </si>
  <si>
    <t>CECILIA ARLETTE NUÑEZ AVILA</t>
  </si>
  <si>
    <t>112400003042800000000</t>
  </si>
  <si>
    <t>EL ARTE EGIPCIO, S.A. DE C.V.</t>
  </si>
  <si>
    <t>112400003043000000000</t>
  </si>
  <si>
    <t>RAUL CHOQUE MENDOZA</t>
  </si>
  <si>
    <t>112400003043200000000</t>
  </si>
  <si>
    <t>CAALEF SA DE CV</t>
  </si>
  <si>
    <t>112400003043500000000</t>
  </si>
  <si>
    <t>JESUS LLAMAS MENDOZA</t>
  </si>
  <si>
    <t>112400004000000000000</t>
  </si>
  <si>
    <t>112400004000400000000</t>
  </si>
  <si>
    <t>ARCELIA YANETH MONZALVO MORELES</t>
  </si>
  <si>
    <t>112400004000800000000</t>
  </si>
  <si>
    <t>JOSE LUIS RAMOS MORALES</t>
  </si>
  <si>
    <t>112400004002500000000</t>
  </si>
  <si>
    <t>LUCIA AYALA ANDRADE</t>
  </si>
  <si>
    <t>112400004003800000000</t>
  </si>
  <si>
    <t>ROLANDO SANCHEZ GUTIERREZ</t>
  </si>
  <si>
    <t>112400004010800000000</t>
  </si>
  <si>
    <t>JESUS ERNESTO GONZALEZ MOSCOSSO</t>
  </si>
  <si>
    <t>112400004010900000000</t>
  </si>
  <si>
    <t>BODEGAS ALARCON S.A. DE C.V.</t>
  </si>
  <si>
    <t>112400004011300000000</t>
  </si>
  <si>
    <t>ROSENDO MONTES MORALES</t>
  </si>
  <si>
    <t>112400004011500000000</t>
  </si>
  <si>
    <t>PEDRO AMADOR HERNANDEZ</t>
  </si>
  <si>
    <t>112400004011700000000</t>
  </si>
  <si>
    <t>ROSARIO MENDIOLA ROMERO</t>
  </si>
  <si>
    <t>112400004012100000000</t>
  </si>
  <si>
    <t>CASA AMIGA DE SILAO, S.A. DE C.V.</t>
  </si>
  <si>
    <t>112400004012200000000</t>
  </si>
  <si>
    <t>PROVEEDORA DE CRISTALERIA ACAMBARO, S.A. DE C.V.</t>
  </si>
  <si>
    <t>112400004013400000000</t>
  </si>
  <si>
    <t>MARIA TERESA SHAAR SUCAR</t>
  </si>
  <si>
    <t>112400004013500000000</t>
  </si>
  <si>
    <t>ESPECTACULOS DE LA LAGUNA Y ASOCIADOS S.A. DE C.V.</t>
  </si>
  <si>
    <t>112400004014200000000</t>
  </si>
  <si>
    <t xml:space="preserve">EDGAR ALEJANDRO ALCALA ALONSO </t>
  </si>
  <si>
    <t>112400004014700000000</t>
  </si>
  <si>
    <t>ADAN GONZALEZ CARTEÑO</t>
  </si>
  <si>
    <t>112400004015200000000</t>
  </si>
  <si>
    <t>112400005000000000000</t>
  </si>
  <si>
    <t>112400005000700000000</t>
  </si>
  <si>
    <t xml:space="preserve">JAIME ASUNCION VILCHIS VAZQUEZ </t>
  </si>
  <si>
    <t>112400005004200000000</t>
  </si>
  <si>
    <t xml:space="preserve">ELMER GABRIEL MEDECIGO SANCHEZ </t>
  </si>
  <si>
    <t>112400005005300000000</t>
  </si>
  <si>
    <t>RUBEN MONTELONGO VAZQUEZ</t>
  </si>
  <si>
    <t>112400007000000000000</t>
  </si>
  <si>
    <t>VENDEDORES</t>
  </si>
  <si>
    <t>112400007000200000000</t>
  </si>
  <si>
    <t>MARIA DE JESUS SANCHEZ LOPEZ</t>
  </si>
  <si>
    <t>112400012000000000000</t>
  </si>
  <si>
    <t>RESTAURANTES Y VINICOLAS</t>
  </si>
  <si>
    <t>112400012000200000000</t>
  </si>
  <si>
    <t>MONTANTES ROSA DOÑA PETRA</t>
  </si>
  <si>
    <t>112400012000300000000</t>
  </si>
  <si>
    <t>MARTINEZ ALBA JUAN HUARACHE DE LUPITA</t>
  </si>
  <si>
    <t>112400012000400000000</t>
  </si>
  <si>
    <t>FUENTES VELAZQUEZ SAUL RAFAEL ARGENTINISIMO</t>
  </si>
  <si>
    <t>112400012000500000000</t>
  </si>
  <si>
    <t>MAMBO LEON,S.A. DE C.V.</t>
  </si>
  <si>
    <t>112400012000600000000</t>
  </si>
  <si>
    <t>EDGAR ALEJANDRO ALCALA ALONSO CIAO</t>
  </si>
  <si>
    <t>112400012000700000000</t>
  </si>
  <si>
    <t>TERESITA DEL NIÑO JESUS QUIROZ SOTO C3 Y C6</t>
  </si>
  <si>
    <t>112400012000900000000</t>
  </si>
  <si>
    <t>DOMINGO DAVID GUERRERO RODRIGUEZ (LA OTRA HISTORIA</t>
  </si>
  <si>
    <t>112400012001200000000</t>
  </si>
  <si>
    <t>ROGELIO SERRANO SANCHEZ (BRASERIO)</t>
  </si>
  <si>
    <t>112400012001300000000</t>
  </si>
  <si>
    <t>112400012002200000000</t>
  </si>
  <si>
    <t>JOSE LUIS ORTIZ ACOSTA</t>
  </si>
  <si>
    <t>112400012002300000000</t>
  </si>
  <si>
    <t>JOSE FABRICIO FUENTES VELAZQUEZ (ARGENTINISIMO)</t>
  </si>
  <si>
    <t>112400012002400000000</t>
  </si>
  <si>
    <t>GUILLERMO RAUL NAVARRETE MORENO (EL INFIERNO)</t>
  </si>
  <si>
    <t>112400012002500000000</t>
  </si>
  <si>
    <t xml:space="preserve">OSCAR VILLA BOLAÑOS </t>
  </si>
  <si>
    <t>112400012002600000000</t>
  </si>
  <si>
    <t xml:space="preserve">GUADALUPE LUIS ALBERTO MUÑOZ FLORES </t>
  </si>
  <si>
    <t>112400012002700000000</t>
  </si>
  <si>
    <t>MIRIAM HERLINDA PERAZA RIVERO</t>
  </si>
  <si>
    <t>112400012002800000000</t>
  </si>
  <si>
    <t xml:space="preserve">IOS PASTA Y BAR, S.A DE C.V </t>
  </si>
  <si>
    <t>112400013000000000000</t>
  </si>
  <si>
    <t>SERVICIOS POR EXCLUSIVIDAD</t>
  </si>
  <si>
    <t>112400013000100000000</t>
  </si>
  <si>
    <t>112400013000200000000</t>
  </si>
  <si>
    <t>ATRACCIONES GARCIA promotora de ferias y espectacu</t>
  </si>
  <si>
    <t>112400013000500000000</t>
  </si>
  <si>
    <t>BANOS</t>
  </si>
  <si>
    <t>112400013000700000000</t>
  </si>
  <si>
    <t>ATRACCIONES CARLON SA</t>
  </si>
  <si>
    <t>112400013001100000000</t>
  </si>
  <si>
    <t xml:space="preserve">ESPECTACULARES GARCIA, S.A. DE C.V. </t>
  </si>
  <si>
    <t>112400013001300000000</t>
  </si>
  <si>
    <t xml:space="preserve">RADIOMOVIL DIPSA, S.A. DE C.V. </t>
  </si>
  <si>
    <t>112400015000000000000</t>
  </si>
  <si>
    <t>PUBLICIDAD</t>
  </si>
  <si>
    <t>112400015000100000000</t>
  </si>
  <si>
    <t>CAJA POPULAR MEXICANA SAP</t>
  </si>
  <si>
    <t>112400015000600000000</t>
  </si>
  <si>
    <t xml:space="preserve">ROLLING TOURS TRAVEL, S.A. DE C.V. </t>
  </si>
  <si>
    <t>112400015000900000000</t>
  </si>
  <si>
    <t xml:space="preserve">AUTOBUSES DE LA PIEDAD, S.A. DE C.V. </t>
  </si>
  <si>
    <t>112400018000000000000</t>
  </si>
  <si>
    <t>RECINTO</t>
  </si>
  <si>
    <t>112400018000100000000</t>
  </si>
  <si>
    <t>LEON OFICINAS DE CONVENCIONES Y VISITANTES, A.C</t>
  </si>
  <si>
    <t>112400018002300000000</t>
  </si>
  <si>
    <t>CONVERGENCIA PARTIDO POLITICO NACIONAL</t>
  </si>
  <si>
    <t>112400018002400000000</t>
  </si>
  <si>
    <t>MUNICIPIO DE LEON</t>
  </si>
  <si>
    <t>112400018002700000000</t>
  </si>
  <si>
    <t>JUAN CARLOS MORENO RODRIGUEZ</t>
  </si>
  <si>
    <t>112400018004200000000</t>
  </si>
  <si>
    <t>GUADALUPE ARMIDA PADILLA VDA.DE TEJEDA</t>
  </si>
  <si>
    <t>112400018004800000000</t>
  </si>
  <si>
    <t>FID PROMOCION JUVENIL 129747</t>
  </si>
  <si>
    <t>112400018004900000000</t>
  </si>
  <si>
    <t>PROMOTORA SOCIAL Y DEPORTIVA LECHUGUEROS, A.C.</t>
  </si>
  <si>
    <t>112400018005100000000</t>
  </si>
  <si>
    <t>GOBIERNO DEL ESTADO DE GUANAJUATO</t>
  </si>
  <si>
    <t>112400018005900000000</t>
  </si>
  <si>
    <t>INSTITUTO DE SALUD PUBLICA DEL ESTADO DE GUANAJUAT</t>
  </si>
  <si>
    <t>112400018007700000000</t>
  </si>
  <si>
    <t xml:space="preserve">ADRIANA LOPEZ MANRIQUE </t>
  </si>
  <si>
    <t>112400018010400000000</t>
  </si>
  <si>
    <t xml:space="preserve">MA. CONCEPCION LICEAGA VILLASEÑOR </t>
  </si>
  <si>
    <t>112400018010500000000</t>
  </si>
  <si>
    <t xml:space="preserve">LEON VIVE, A.C. </t>
  </si>
  <si>
    <t>112400018010600000000</t>
  </si>
  <si>
    <t>FUNDACION CULTURAL FORJADORES DE MEXICO, A.C.</t>
  </si>
  <si>
    <t>112400018010800000000</t>
  </si>
  <si>
    <t xml:space="preserve">ARQUIDIOCESIS DE LEON, A.R. </t>
  </si>
  <si>
    <t>112400018011100000000</t>
  </si>
  <si>
    <t xml:space="preserve">UNIVERSE MARKETING &amp; TALENT PRODUCTIONS, S DE R.L </t>
  </si>
  <si>
    <t>112400018017000000000</t>
  </si>
  <si>
    <t xml:space="preserve">CREATIVIDAD Y ESPECTACULOS, S.A. DE C.V. </t>
  </si>
  <si>
    <t>112400018017700000000</t>
  </si>
  <si>
    <t>JUAN ANTONIO CADENA ROJAS</t>
  </si>
  <si>
    <t>112400018021200000000</t>
  </si>
  <si>
    <t xml:space="preserve">INTEGRA EVENTOS, S.A. DE C.V. </t>
  </si>
  <si>
    <t>112400018021700000000</t>
  </si>
  <si>
    <t>LUIS ANTONIO SANCHEZ FLORES</t>
  </si>
  <si>
    <t>112400018023600000000</t>
  </si>
  <si>
    <t>BRENDA SARAHI LOPEZ OLIVARES</t>
  </si>
  <si>
    <t>112400018024900000000</t>
  </si>
  <si>
    <t>MARIA JUANA AGUILERA AGUILERA</t>
  </si>
  <si>
    <t>112400018025600000000</t>
  </si>
  <si>
    <t xml:space="preserve">VIDEOCASETTE, S.A. DE C.V. </t>
  </si>
  <si>
    <t>112400018025700000000</t>
  </si>
  <si>
    <t xml:space="preserve">ALEJANDRO NACHEZ GONZALEZ </t>
  </si>
  <si>
    <t>112400018026600000000</t>
  </si>
  <si>
    <t>PACEMD MEXICO AC</t>
  </si>
  <si>
    <t>112400018027700000000</t>
  </si>
  <si>
    <t>RALLYMEX, S.A. DE C.V.</t>
  </si>
  <si>
    <t>112400018028400000000</t>
  </si>
  <si>
    <t>JUAREZ GOMEZ MA ELENA</t>
  </si>
  <si>
    <t>112400018028900000000</t>
  </si>
  <si>
    <t>CORTINA TORRES JORGE LEON</t>
  </si>
  <si>
    <t>112400018032600000000</t>
  </si>
  <si>
    <t>CORTES RODRIGUEZ  MARIA GABRIELA</t>
  </si>
  <si>
    <t>112400018032700000000</t>
  </si>
  <si>
    <t>GONZALEZ VALADEZ M. EUGENIA</t>
  </si>
  <si>
    <t>112400018033700000000</t>
  </si>
  <si>
    <t>ALVAREZ HERNANDEZ RAUL GERARDO</t>
  </si>
  <si>
    <t>112400018035400000000</t>
  </si>
  <si>
    <t>ARRIAGA ROBERTO ENRIQUE</t>
  </si>
  <si>
    <t>112400018038500000000</t>
  </si>
  <si>
    <t>GODINEZ IBARRA ARTURO</t>
  </si>
  <si>
    <t>112400018040500000000</t>
  </si>
  <si>
    <t>MUÑIZ PIÑA LAURA BERENICE</t>
  </si>
  <si>
    <t>112400018041400000000</t>
  </si>
  <si>
    <t>TORRES GALVAN ANA BERTHA</t>
  </si>
  <si>
    <t>112400018044100000000</t>
  </si>
  <si>
    <t>WILLY KOENIG CASAOPRIEGO</t>
  </si>
  <si>
    <t>112400018044500000000</t>
  </si>
  <si>
    <t>MEDINA BARAJAS SUSANA</t>
  </si>
  <si>
    <t>112400018087600000000</t>
  </si>
  <si>
    <t>TELEVISION DE PUEBLA SA DE CV</t>
  </si>
  <si>
    <t>112400019000000000000</t>
  </si>
  <si>
    <t xml:space="preserve">VARIOS FERIA </t>
  </si>
  <si>
    <t>112400019000600000000</t>
  </si>
  <si>
    <t>BOLETOS ILUSSION</t>
  </si>
  <si>
    <t>112400019000600026000</t>
  </si>
  <si>
    <t>SANCOMAN SA DE CV</t>
  </si>
  <si>
    <t>112400019000900000000</t>
  </si>
  <si>
    <t>GAFETES CONTRATOS</t>
  </si>
  <si>
    <t>112400019020900727000</t>
  </si>
  <si>
    <t>112400019001000000000</t>
  </si>
  <si>
    <t>BAÑOS CONTRATOS</t>
  </si>
  <si>
    <t>112400019031000930000</t>
  </si>
  <si>
    <t>NO ES LO QUE SOMOS,ES LO QUE PODEMOS HACER</t>
  </si>
  <si>
    <t>TOTAL_1124</t>
  </si>
  <si>
    <t>Se refieren a anticipos a cuenta de contrato de espectáculo internacional  MAYUMANA para Feria 2018</t>
  </si>
  <si>
    <t>124195191240015006002</t>
  </si>
  <si>
    <t>415905104000500015000</t>
  </si>
  <si>
    <t>Diferencias de cambio positiva en efectivo y equiv</t>
  </si>
  <si>
    <t>Se refiere a la ganancia cambiaria por la inversion en dolares para el pago del espectaculo de Mayumana, valuados al cierre del mes de julio.</t>
  </si>
  <si>
    <t>513303321000000000000</t>
  </si>
  <si>
    <t>Servicios de diseño, arquitectura, ingeniería y ac</t>
  </si>
  <si>
    <t>BANCO BANORTE DOLARES</t>
  </si>
  <si>
    <t>BANCO BANORTE EN DOLARES</t>
  </si>
  <si>
    <t xml:space="preserve">BANCO BANORTE DOLARES COMPLEMENTO MONEDA NACIONAL </t>
  </si>
  <si>
    <t>111200006000000000000</t>
  </si>
  <si>
    <t>111200006000000000001</t>
  </si>
  <si>
    <t>111200006000000000002</t>
  </si>
  <si>
    <t>Su saldo será cancelado a termino del la feria 2018, cuando el servicio sea devengado.</t>
  </si>
  <si>
    <t>124655651240015002002</t>
  </si>
  <si>
    <t>125415971SP1115008002</t>
  </si>
  <si>
    <t>211900187000000000000</t>
  </si>
  <si>
    <t>ALMAGUER PACHECO MAYRA ARACELI</t>
  </si>
  <si>
    <t>Saldo por redondeo y  se refiere al  impuesto que se declaró y pago en el mes  de febrero del 2017.</t>
  </si>
  <si>
    <t>421308301060000000001</t>
  </si>
  <si>
    <t xml:space="preserve">CONVENIOS </t>
  </si>
  <si>
    <t>422000000000000000000</t>
  </si>
  <si>
    <t>Transferencias, Asignaciones, Subsidios y Otras ay</t>
  </si>
  <si>
    <t>422200000000000000000</t>
  </si>
  <si>
    <t>Transferencias al Resto del Sector Público</t>
  </si>
  <si>
    <t>422209201070000000001</t>
  </si>
  <si>
    <t>512502521000000000000</t>
  </si>
  <si>
    <t>Fertilizantes y abonos</t>
  </si>
  <si>
    <t>512802831000000000000</t>
  </si>
  <si>
    <t xml:space="preserve">Prendas de protección para seguridad pública </t>
  </si>
  <si>
    <t>513403471000000000000</t>
  </si>
  <si>
    <t>Fletes y maniobras</t>
  </si>
  <si>
    <t>513603612000000000000</t>
  </si>
  <si>
    <t>Impresión y elaboración de publicaciones oficiales</t>
  </si>
  <si>
    <t>513703712000000000000</t>
  </si>
  <si>
    <t>PASAJES, AEREOS INTRENACIONALES PARA SERVIDORES PU</t>
  </si>
  <si>
    <t>513703722000000000000</t>
  </si>
  <si>
    <t>Pasajes terrestres internacionales para servidores</t>
  </si>
  <si>
    <t>513703761000000000000</t>
  </si>
  <si>
    <t>Viaticos en el extranjero para servidores publicos</t>
  </si>
  <si>
    <t>113100003000600000000</t>
  </si>
  <si>
    <t xml:space="preserve">ARENA  PRODUCTIONS MEXICO, S.A. DE C.V. </t>
  </si>
  <si>
    <t>113100003018700000000</t>
  </si>
  <si>
    <t>MARTINEZ CAMPOS JUAN PABLO</t>
  </si>
  <si>
    <t>113400000000000000000</t>
  </si>
  <si>
    <t>Anticipo a Contratistas por Obras Públicas a Corto</t>
  </si>
  <si>
    <t>113400007000000000000</t>
  </si>
  <si>
    <t>ALTA  ARQUITECTURA ARQUITECTOS ASOCIADOS S.A. DE C</t>
  </si>
  <si>
    <t>Se refieren a anticipos a cuenta de contrato de prestaciones de servicios para Feria 2018</t>
  </si>
  <si>
    <t>Se estara cancelando el saldo en las estimaciones otorgadas por los servicios devengados.</t>
  </si>
  <si>
    <t>Se refiere a los anticipos otorgados para la remodelacion de la fachada de cefel</t>
  </si>
  <si>
    <t>124195191240015004002</t>
  </si>
  <si>
    <t>415905104001200000000</t>
  </si>
  <si>
    <t>EVENTO NUEVO</t>
  </si>
  <si>
    <t>415905104041200001003</t>
  </si>
  <si>
    <t>Admisión adultos evento nuevo</t>
  </si>
  <si>
    <t>415905104041200002003</t>
  </si>
  <si>
    <t>Admisión niños evento nuevo</t>
  </si>
  <si>
    <t>415905104041200006003</t>
  </si>
  <si>
    <t>Parque explora evento nuevo</t>
  </si>
  <si>
    <t>Se refiere al registro de los ingresos  devengados y recaudados  al momento de la percepción del recurso acumulado al mes, por concepto de uso de espacios para  evento Feria 2017 y uso de espacios para feria 2018.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</si>
  <si>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513103121000000000000</t>
  </si>
  <si>
    <t>Servicio de gas</t>
  </si>
  <si>
    <t>513303371000000000000</t>
  </si>
  <si>
    <t>Servicios de protección y seguridad</t>
  </si>
  <si>
    <t>125105911000000000000</t>
  </si>
  <si>
    <t>125105911240015004001</t>
  </si>
  <si>
    <t>125225931240015009001</t>
  </si>
  <si>
    <t>125225931240015009002</t>
  </si>
  <si>
    <t>125225931240015009003</t>
  </si>
  <si>
    <t>LUNA ALVAREZ MARIA GUADALUPE</t>
  </si>
  <si>
    <t>113100003000300000000</t>
  </si>
  <si>
    <t>BAUTISTA MORALES BARTOLOME</t>
  </si>
  <si>
    <t>113100003019200000000</t>
  </si>
  <si>
    <t>ACS ENTRETENIMIENTO SA DE CV</t>
  </si>
  <si>
    <t>COMERCIALIZADORA CJ LEON SA DE CV</t>
  </si>
  <si>
    <t>211700001000300000000</t>
  </si>
  <si>
    <t>10% RET ARRENDAMIENTO</t>
  </si>
  <si>
    <t>211900190000000000000</t>
  </si>
  <si>
    <t>MASSIVO SA DE CV</t>
  </si>
  <si>
    <t>415905104040600016002</t>
  </si>
  <si>
    <t>PLAZAAMERICAS</t>
  </si>
  <si>
    <t>415905104041200008003</t>
  </si>
  <si>
    <t>Servicios adicionales evento nuevo</t>
  </si>
  <si>
    <t>513203233000000000000</t>
  </si>
  <si>
    <t xml:space="preserve">Arrendamiento de equipo y bienes informáticos </t>
  </si>
  <si>
    <t>513403431000000000000</t>
  </si>
  <si>
    <t>Servicios de recaudación, traslado y custodia de v</t>
  </si>
  <si>
    <t>513803812000000000000</t>
  </si>
  <si>
    <t>Gastos de ceremonial de los titulares de las depen</t>
  </si>
  <si>
    <t>113100003001300000000</t>
  </si>
  <si>
    <t xml:space="preserve">ROBERT'S INTERNACIONAL CIRCUS, S.A. DE C.V. </t>
  </si>
  <si>
    <t>113100003001800000000</t>
  </si>
  <si>
    <t xml:space="preserve">LUX PIROTECNIA, S.A. DE C.V. </t>
  </si>
  <si>
    <t>113100003007400000000</t>
  </si>
  <si>
    <t xml:space="preserve">FABRICA DE ROPA LEON INDUSTRIAL, S.A. DE C.V. </t>
  </si>
  <si>
    <t>113100003007500000000</t>
  </si>
  <si>
    <t>WESTWOOD ENTERTAIMENT S.A. DE C.V.</t>
  </si>
  <si>
    <t>113100003008900000000</t>
  </si>
  <si>
    <t>GALICIA VERDUZCO DEBORA</t>
  </si>
  <si>
    <t>113100003010700000000</t>
  </si>
  <si>
    <t>CANALES GUTIERREZ LILIANA</t>
  </si>
  <si>
    <t>113100003016300000000</t>
  </si>
  <si>
    <t>ZUÑIGA IBARRA MARIA DEL CARMEN</t>
  </si>
  <si>
    <t>113100003016600000000</t>
  </si>
  <si>
    <t>SANCHEZ RODRIGUEZ MIGUEL ANGEL</t>
  </si>
  <si>
    <t>113100003017500000000</t>
  </si>
  <si>
    <t xml:space="preserve">CONTENIDOS ARTISTICOS PRODUCCION Y DIFUSION, A.C. </t>
  </si>
  <si>
    <t>113100003019300000000</t>
  </si>
  <si>
    <t>KARTISIM S. DE R.L. DE C.V.</t>
  </si>
  <si>
    <t>113100003019400000000</t>
  </si>
  <si>
    <t>PROMOTODO MEXICO SA DE CV</t>
  </si>
  <si>
    <t>113100003019500000000</t>
  </si>
  <si>
    <t>TREJO LEDESMA ENRIQUE</t>
  </si>
  <si>
    <t>113100003019600000000</t>
  </si>
  <si>
    <t>UBEDA BOOKING SA DE CV</t>
  </si>
  <si>
    <t>113100003019700000000</t>
  </si>
  <si>
    <t>CAMARENA MARQUEZ JAIME HUMBERTO</t>
  </si>
  <si>
    <t>113100003019800000000</t>
  </si>
  <si>
    <t>LA TUNA ENTERTAINMENT GROUP SA DE CV</t>
  </si>
  <si>
    <t>113100003019900000000</t>
  </si>
  <si>
    <t>BALLEZA GONZALEZ JOSE MANUEL</t>
  </si>
  <si>
    <t>113100003020000000000</t>
  </si>
  <si>
    <t>MANAGERS ANONIMOS SA DE CV</t>
  </si>
  <si>
    <t>113100003020100000000</t>
  </si>
  <si>
    <t>ARGUMEDO GONZALEZ ANGEL</t>
  </si>
  <si>
    <t>113100003020200000000</t>
  </si>
  <si>
    <t>113100003020300000000</t>
  </si>
  <si>
    <t>IMAGEN EMPRESARIAL MESTRE SA DE CV</t>
  </si>
  <si>
    <t>113100003020400000000</t>
  </si>
  <si>
    <t>NAHON ARAGON SALVADOR</t>
  </si>
  <si>
    <t>113100003020500000000</t>
  </si>
  <si>
    <t>DIAZ AGUILAR EDUARDO ANTONIO</t>
  </si>
  <si>
    <t>Saldo generado por el redondeo de decimales por el anticipo otorgado para la remodelacion de la fachada de cefel</t>
  </si>
  <si>
    <t>Se refiere a la 2da etapa de la rehabilitacion de la fachada de Cefel</t>
  </si>
  <si>
    <t>211700002000100000000</t>
  </si>
  <si>
    <t>IVA TRASLADADO</t>
  </si>
  <si>
    <t>211700003000100000000</t>
  </si>
  <si>
    <t>IMSS RETENCIÓN</t>
  </si>
  <si>
    <t>211700005000800000000</t>
  </si>
  <si>
    <t>RET 1% CEDULAR (ARRENDAMIENTO)</t>
  </si>
  <si>
    <t>211900119000000000000</t>
  </si>
  <si>
    <t>Este saldo corresponde al ingreso no identificado por la cantidad de 2,150.00 en el mes de agosto 2014,  al ingreso no identificado de $8,468.95 de mes de diciembre 2014, al ingreso no identificado de $2,034 del mes de enero 2015,  al ingreso no indentificado de $ 65,000.00 del mes de febrero 2015,   al  ingresos no identificado de 74,265.90 en el mes de diciembre 2016,  a los depositos no identificados en el mes de enero 2017 de $5,391.58  y $90,000.00,  a los depositos no identifcados de noviembre 2017 de $20,000, $20, $7900, y deposito no identificado de diciembre $43,341.30 de 2017</t>
  </si>
  <si>
    <t>Este saldo corresponde del reembolso que se le hara a personal de rh debido a que el gasto que comprobo fue mayor al importe que se le otorgo para la compra de regalos para la fiesta de fin de año</t>
  </si>
  <si>
    <t>Se refiere al registro de los ingresos  devengados y recaudados  al momento de la percepción del recurso acumulado al mes, por concepto de uso de espacios para evento Feria 2017 y evento Feria 2018.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</si>
  <si>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Se refiere a los ingresos cobrados por admision Feria 2017 y Feria 2018</t>
  </si>
  <si>
    <t>Se refiere a los ingresos devengados y recaudados registrados  por la venta de gafetes por el uso de espacios para el evento Feria 2017 y Feria 2018 , derivados de contratos por uso de espacios,  asi como por los ingresos devengados y recaudados por la adqusicion de gafetes adicionales para el evento Feria 2017 y Feria 2018.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</si>
  <si>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Se refiere al registro del ingreso devengado y recaudado por el uso de estacionamiento durante el evento Feria 2017 y estacionamiento para Feria 2018, segun el pago establecido en el contrato.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</si>
  <si>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Se refiere al registro de los ingresos devengados y recaudados por concepto de cobro de uso de baños derivados de contratos celebrados para el uso de espacios para el evento Feria 2017 y vento Feria 2018,  asi como por el registro de devengado y recaudado por el cobro por uso de baños por la compra de gafetes adicionales para el evento Feria 2017 y Feria 2018.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 se devengan y recaudan al momento de percepción del recurso.</t>
  </si>
  <si>
    <t>INGRESO POR TRANSFERENCIA DE RECURSOS POR PARTE DE MUNICIPIO DE LEON PARA LA REHABILITACION DE LA FACHADA DE CEFEL Y TRANSFERENCIA DE RECURSOS POR PARTE DE MUNICIPIO PARA EL EQUIPAMIENTO DE DIVERSOS FOROS QUE INTEGRAN EL RECINTO FERIAL.</t>
  </si>
  <si>
    <t>INGRESOS  POR CONVENIO DE APOYO CON LA SDAYR PARA LA EXPOSICION GANADERA DURANTE FERIA LEON 2017 E INGRESO DE LA MINISTRACION PARA LA REHABILITACION DE LA FACHADA DE CEFEL POR CONVENIO CON GOBIERNO DEL ESTADO.</t>
  </si>
  <si>
    <t>INGRESOS  POR CONVENIO DE APOYO CON LA SDAYR PARA LA EXPOSICION GANADERA DURANTE FERIA LEON 2017, INGRESO DE LA MINISTRACION PARA LA REHABILITACION DE LA FACHADA DE CEFEL POR CONVENIO CON GOBIERNO DEL ESTADO, INGRESO POR TRANSFERENCIA DE RECURSOS POR PARTE DE MUNICIPIO DE LEON PARA LA REHABILITACION DE LA FACHADA DE CEFEL Y TRANSFERENCIA DE RECURSOS POR PARTE DE MUNICIPIO PARA EL EQUIPAMIENTO DE DIVERSOS FOROS QUE INTEGRAN EL RECINTO FERIAL.</t>
  </si>
  <si>
    <t>Intereses generados hasta el mes de diciembre en  las cuentas de inversion.</t>
  </si>
  <si>
    <t>513503522000000000000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</si>
</sst>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m\o\n\th\ d\,\ \y\y\y\y"/>
    <numFmt numFmtId="165" formatCode="_-[$€-2]* #,##0.00_-;\-[$€-2]* #,##0.00_-;_-[$€-2]* &quot;-&quot;??_-"/>
    <numFmt numFmtId="166" formatCode="#.00"/>
    <numFmt numFmtId="167" formatCode="#."/>
    <numFmt numFmtId="168" formatCode="%#.00"/>
    <numFmt numFmtId="169" formatCode="General_)"/>
    <numFmt numFmtId="170" formatCode="_(* #,##0.00_);_(* \(#,##0.00\);_(* &quot;-&quot;??_);_(@_)"/>
  </numFmts>
  <fonts count="6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sz val="8"/>
      <color theme="0" tint="-0.34998626667073579"/>
      <name val="Arial"/>
      <family val="2"/>
    </font>
    <font>
      <sz val="8"/>
      <color theme="1"/>
      <name val="Calibri"/>
      <family val="2"/>
      <scheme val="minor"/>
    </font>
    <font>
      <sz val="9"/>
      <color theme="1"/>
      <name val="Arial"/>
      <family val="2"/>
    </font>
    <font>
      <b/>
      <sz val="8"/>
      <color rgb="FF92D050"/>
      <name val="Arial"/>
      <family val="2"/>
    </font>
    <font>
      <b/>
      <sz val="8"/>
      <color theme="9" tint="0.59999389629810485"/>
      <name val="Arial"/>
      <family val="2"/>
    </font>
    <font>
      <sz val="8"/>
      <color rgb="FFFF0000"/>
      <name val="Arial"/>
      <family val="2"/>
    </font>
    <font>
      <b/>
      <sz val="8"/>
      <color rgb="FF000000"/>
      <name val="Arial"/>
      <family val="2"/>
    </font>
    <font>
      <sz val="8"/>
      <color rgb="FF000000"/>
      <name val="Arial"/>
      <family val="2"/>
    </font>
    <font>
      <sz val="8"/>
      <color rgb="FF92D050"/>
      <name val="Arial"/>
      <family val="2"/>
    </font>
    <font>
      <b/>
      <sz val="9"/>
      <name val="Arial"/>
      <family val="2"/>
    </font>
    <font>
      <b/>
      <sz val="10"/>
      <color theme="1"/>
      <name val="Arial"/>
      <family val="2"/>
    </font>
    <font>
      <sz val="11"/>
      <color theme="0"/>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b/>
      <sz val="11"/>
      <color indexed="63"/>
      <name val="Calibri"/>
      <family val="2"/>
    </font>
    <font>
      <i/>
      <sz val="11"/>
      <color indexed="2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10"/>
      <name val="Calibri"/>
      <family val="2"/>
    </font>
    <font>
      <b/>
      <sz val="11"/>
      <color indexed="62"/>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
      <color indexed="8"/>
      <name val="Courier"/>
      <family val="3"/>
    </font>
    <font>
      <b/>
      <sz val="1"/>
      <color indexed="8"/>
      <name val="Courier"/>
      <family val="3"/>
    </font>
    <font>
      <sz val="10"/>
      <name val="Century Gothic"/>
      <family val="2"/>
    </font>
    <font>
      <sz val="10"/>
      <color indexed="8"/>
      <name val="Arial"/>
      <family val="2"/>
    </font>
    <font>
      <sz val="10"/>
      <color indexed="8"/>
      <name val="Arial"/>
      <family val="2"/>
    </font>
    <font>
      <sz val="10"/>
      <color theme="1"/>
      <name val="Times New Roman"/>
      <family val="2"/>
    </font>
    <font>
      <sz val="10"/>
      <color rgb="FF000000"/>
      <name val="Arial"/>
      <family val="2"/>
    </font>
    <font>
      <sz val="10"/>
      <color rgb="FF000000"/>
      <name val="Arial"/>
      <family val="2"/>
    </font>
    <font>
      <sz val="10"/>
      <name val="Arial"/>
      <family val="2"/>
    </font>
    <font>
      <sz val="10"/>
      <color indexed="8"/>
      <name val="Arial"/>
      <family val="2"/>
    </font>
    <font>
      <sz val="10"/>
      <color rgb="FF000000"/>
      <name val="Arial"/>
      <family val="2"/>
    </font>
  </fonts>
  <fills count="32">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4"/>
      </top>
      <bottom style="double">
        <color indexed="64"/>
      </bottom>
      <diagonal/>
    </border>
    <border>
      <left style="thin">
        <color rgb="FF000000"/>
      </left>
      <right style="thin">
        <color indexed="64"/>
      </right>
      <top/>
      <bottom style="thin">
        <color rgb="FF000000"/>
      </bottom>
      <diagonal/>
    </border>
  </borders>
  <cellStyleXfs count="19107">
    <xf numFmtId="165" fontId="0" fillId="0" borderId="0"/>
    <xf numFmtId="43" fontId="8" fillId="0" borderId="0" applyFont="0" applyFill="0" applyBorder="0" applyAlignment="0" applyProtection="0"/>
    <xf numFmtId="165" fontId="8" fillId="0" borderId="0"/>
    <xf numFmtId="165" fontId="4" fillId="0" borderId="0"/>
    <xf numFmtId="165" fontId="12" fillId="0" borderId="0"/>
    <xf numFmtId="165" fontId="8" fillId="0" borderId="0"/>
    <xf numFmtId="165" fontId="8"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65" fontId="26" fillId="0" borderId="0"/>
    <xf numFmtId="169" fontId="4" fillId="0" borderId="0"/>
    <xf numFmtId="165" fontId="28" fillId="7" borderId="0" applyNumberFormat="0" applyBorder="0" applyAlignment="0" applyProtection="0"/>
    <xf numFmtId="165" fontId="28" fillId="7" borderId="0" applyNumberFormat="0" applyBorder="0" applyAlignment="0" applyProtection="0"/>
    <xf numFmtId="165" fontId="28" fillId="8" borderId="0" applyNumberFormat="0" applyBorder="0" applyAlignment="0" applyProtection="0"/>
    <xf numFmtId="165" fontId="28" fillId="8" borderId="0" applyNumberFormat="0" applyBorder="0" applyAlignment="0" applyProtection="0"/>
    <xf numFmtId="165" fontId="28" fillId="9" borderId="0" applyNumberFormat="0" applyBorder="0" applyAlignment="0" applyProtection="0"/>
    <xf numFmtId="165" fontId="28" fillId="9"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6" borderId="0" applyNumberFormat="0" applyBorder="0" applyAlignment="0" applyProtection="0"/>
    <xf numFmtId="165" fontId="28" fillId="16"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7" borderId="0" applyNumberFormat="0" applyBorder="0" applyAlignment="0" applyProtection="0"/>
    <xf numFmtId="165" fontId="28" fillId="17"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8" borderId="0" applyNumberFormat="0" applyBorder="0" applyAlignment="0" applyProtection="0"/>
    <xf numFmtId="165" fontId="28" fillId="18" borderId="0" applyNumberFormat="0" applyBorder="0" applyAlignment="0" applyProtection="0"/>
    <xf numFmtId="165" fontId="28" fillId="18" borderId="0" applyNumberFormat="0" applyBorder="0" applyAlignment="0" applyProtection="0"/>
    <xf numFmtId="165" fontId="28" fillId="18" borderId="0" applyNumberFormat="0" applyBorder="0" applyAlignment="0" applyProtection="0"/>
    <xf numFmtId="165" fontId="28" fillId="8" borderId="0" applyNumberFormat="0" applyBorder="0" applyAlignment="0" applyProtection="0"/>
    <xf numFmtId="165" fontId="28" fillId="8" borderId="0" applyNumberFormat="0" applyBorder="0" applyAlignment="0" applyProtection="0"/>
    <xf numFmtId="165" fontId="28" fillId="8" borderId="0" applyNumberFormat="0" applyBorder="0" applyAlignment="0" applyProtection="0"/>
    <xf numFmtId="165" fontId="28" fillId="8"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9" fillId="19" borderId="0" applyNumberFormat="0" applyBorder="0" applyAlignment="0" applyProtection="0"/>
    <xf numFmtId="165" fontId="29" fillId="19"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29" fillId="21" borderId="0" applyNumberFormat="0" applyBorder="0" applyAlignment="0" applyProtection="0"/>
    <xf numFmtId="165" fontId="29" fillId="21" borderId="0" applyNumberFormat="0" applyBorder="0" applyAlignment="0" applyProtection="0"/>
    <xf numFmtId="165" fontId="29" fillId="22" borderId="0" applyNumberFormat="0" applyBorder="0" applyAlignment="0" applyProtection="0"/>
    <xf numFmtId="165" fontId="29" fillId="22" borderId="0" applyNumberFormat="0" applyBorder="0" applyAlignment="0" applyProtection="0"/>
    <xf numFmtId="165" fontId="25"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8" borderId="0" applyNumberFormat="0" applyBorder="0" applyAlignment="0" applyProtection="0"/>
    <xf numFmtId="165" fontId="29" fillId="8" borderId="0" applyNumberFormat="0" applyBorder="0" applyAlignment="0" applyProtection="0"/>
    <xf numFmtId="165" fontId="29" fillId="8" borderId="0" applyNumberFormat="0" applyBorder="0" applyAlignment="0" applyProtection="0"/>
    <xf numFmtId="165" fontId="29" fillId="8"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24" borderId="0" applyNumberFormat="0" applyBorder="0" applyAlignment="0" applyProtection="0"/>
    <xf numFmtId="165" fontId="29" fillId="24"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9" fillId="26" borderId="0" applyNumberFormat="0" applyBorder="0" applyAlignment="0" applyProtection="0"/>
    <xf numFmtId="165" fontId="29" fillId="26"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29" fillId="21" borderId="0" applyNumberFormat="0" applyBorder="0" applyAlignment="0" applyProtection="0"/>
    <xf numFmtId="165" fontId="29" fillId="21"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34" fillId="8" borderId="0" applyNumberFormat="0" applyBorder="0" applyAlignment="0" applyProtection="0"/>
    <xf numFmtId="165" fontId="34" fillId="8" borderId="0" applyNumberFormat="0" applyBorder="0" applyAlignment="0" applyProtection="0"/>
    <xf numFmtId="165" fontId="30" fillId="11" borderId="0" applyNumberFormat="0" applyBorder="0" applyAlignment="0" applyProtection="0"/>
    <xf numFmtId="165" fontId="30" fillId="11" borderId="0" applyNumberFormat="0" applyBorder="0" applyAlignment="0" applyProtection="0"/>
    <xf numFmtId="165" fontId="30" fillId="11" borderId="0" applyNumberFormat="0" applyBorder="0" applyAlignment="0" applyProtection="0"/>
    <xf numFmtId="165" fontId="30" fillId="11" borderId="0" applyNumberFormat="0" applyBorder="0" applyAlignment="0" applyProtection="0"/>
    <xf numFmtId="165" fontId="37" fillId="27" borderId="42" applyNumberFormat="0" applyAlignment="0" applyProtection="0"/>
    <xf numFmtId="165" fontId="37" fillId="27" borderId="42" applyNumberFormat="0" applyAlignment="0" applyProtection="0"/>
    <xf numFmtId="165" fontId="43" fillId="28" borderId="42" applyNumberFormat="0" applyAlignment="0" applyProtection="0"/>
    <xf numFmtId="165" fontId="43" fillId="28" borderId="42" applyNumberFormat="0" applyAlignment="0" applyProtection="0"/>
    <xf numFmtId="165" fontId="43" fillId="28" borderId="42" applyNumberFormat="0" applyAlignment="0" applyProtection="0"/>
    <xf numFmtId="165" fontId="43" fillId="28" borderId="42" applyNumberFormat="0" applyAlignment="0" applyProtection="0"/>
    <xf numFmtId="165" fontId="31" fillId="29" borderId="43" applyNumberFormat="0" applyAlignment="0" applyProtection="0"/>
    <xf numFmtId="165" fontId="31" fillId="29" borderId="43" applyNumberFormat="0" applyAlignment="0" applyProtection="0"/>
    <xf numFmtId="165" fontId="31" fillId="29" borderId="43" applyNumberFormat="0" applyAlignment="0" applyProtection="0"/>
    <xf numFmtId="165" fontId="31" fillId="29" borderId="43" applyNumberFormat="0" applyAlignment="0" applyProtection="0"/>
    <xf numFmtId="165" fontId="32" fillId="0" borderId="44" applyNumberFormat="0" applyFill="0" applyAlignment="0" applyProtection="0"/>
    <xf numFmtId="165" fontId="32" fillId="0" borderId="44" applyNumberFormat="0" applyFill="0" applyAlignment="0" applyProtection="0"/>
    <xf numFmtId="165" fontId="32" fillId="0" borderId="44" applyNumberFormat="0" applyFill="0" applyAlignment="0" applyProtection="0"/>
    <xf numFmtId="165" fontId="32" fillId="0" borderId="44" applyNumberFormat="0" applyFill="0" applyAlignment="0" applyProtection="0"/>
    <xf numFmtId="165" fontId="31" fillId="29" borderId="43" applyNumberFormat="0" applyAlignment="0" applyProtection="0"/>
    <xf numFmtId="165" fontId="31" fillId="29" borderId="43" applyNumberFormat="0" applyAlignment="0" applyProtection="0"/>
    <xf numFmtId="164" fontId="50" fillId="0" borderId="0">
      <protection locked="0"/>
    </xf>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29" fillId="30" borderId="0" applyNumberFormat="0" applyBorder="0" applyAlignment="0" applyProtection="0"/>
    <xf numFmtId="165" fontId="29" fillId="30" borderId="0" applyNumberFormat="0" applyBorder="0" applyAlignment="0" applyProtection="0"/>
    <xf numFmtId="165" fontId="29" fillId="30" borderId="0" applyNumberFormat="0" applyBorder="0" applyAlignment="0" applyProtection="0"/>
    <xf numFmtId="165" fontId="29" fillId="30"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23"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31" borderId="0" applyNumberFormat="0" applyBorder="0" applyAlignment="0" applyProtection="0"/>
    <xf numFmtId="165" fontId="29" fillId="31" borderId="0" applyNumberFormat="0" applyBorder="0" applyAlignment="0" applyProtection="0"/>
    <xf numFmtId="165" fontId="29" fillId="31" borderId="0" applyNumberFormat="0" applyBorder="0" applyAlignment="0" applyProtection="0"/>
    <xf numFmtId="165" fontId="29" fillId="31" borderId="0" applyNumberFormat="0" applyBorder="0" applyAlignment="0" applyProtection="0"/>
    <xf numFmtId="165" fontId="29" fillId="21" borderId="0" applyNumberFormat="0" applyBorder="0" applyAlignment="0" applyProtection="0"/>
    <xf numFmtId="165" fontId="29" fillId="21" borderId="0" applyNumberFormat="0" applyBorder="0" applyAlignment="0" applyProtection="0"/>
    <xf numFmtId="165" fontId="29" fillId="21" borderId="0" applyNumberFormat="0" applyBorder="0" applyAlignment="0" applyProtection="0"/>
    <xf numFmtId="165" fontId="29" fillId="21"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33" fillId="18" borderId="42" applyNumberFormat="0" applyAlignment="0" applyProtection="0"/>
    <xf numFmtId="165" fontId="33" fillId="18" borderId="42" applyNumberFormat="0" applyAlignment="0" applyProtection="0"/>
    <xf numFmtId="165" fontId="33" fillId="18" borderId="42" applyNumberFormat="0" applyAlignment="0" applyProtection="0"/>
    <xf numFmtId="165" fontId="33" fillId="18" borderId="42" applyNumberFormat="0" applyAlignment="0" applyProtection="0"/>
    <xf numFmtId="165" fontId="4" fillId="0" borderId="0" applyFont="0" applyFill="0" applyBorder="0" applyAlignment="0" applyProtection="0"/>
    <xf numFmtId="165" fontId="36" fillId="0" borderId="0" applyNumberFormat="0" applyFill="0" applyBorder="0" applyAlignment="0" applyProtection="0"/>
    <xf numFmtId="165" fontId="36" fillId="0" borderId="0" applyNumberFormat="0" applyFill="0" applyBorder="0" applyAlignment="0" applyProtection="0"/>
    <xf numFmtId="166" fontId="50" fillId="0" borderId="0">
      <protection locked="0"/>
    </xf>
    <xf numFmtId="165" fontId="30" fillId="9" borderId="0" applyNumberFormat="0" applyBorder="0" applyAlignment="0" applyProtection="0"/>
    <xf numFmtId="165" fontId="30" fillId="9" borderId="0" applyNumberFormat="0" applyBorder="0" applyAlignment="0" applyProtection="0"/>
    <xf numFmtId="165" fontId="38" fillId="0" borderId="46" applyNumberFormat="0" applyFill="0" applyAlignment="0" applyProtection="0"/>
    <xf numFmtId="165" fontId="38" fillId="0" borderId="46" applyNumberFormat="0" applyFill="0" applyAlignment="0" applyProtection="0"/>
    <xf numFmtId="165" fontId="39" fillId="0" borderId="47" applyNumberFormat="0" applyFill="0" applyAlignment="0" applyProtection="0"/>
    <xf numFmtId="165" fontId="39" fillId="0" borderId="47" applyNumberFormat="0" applyFill="0" applyAlignment="0" applyProtection="0"/>
    <xf numFmtId="165" fontId="40" fillId="0" borderId="48" applyNumberFormat="0" applyFill="0" applyAlignment="0" applyProtection="0"/>
    <xf numFmtId="165" fontId="40" fillId="0" borderId="48" applyNumberFormat="0" applyFill="0" applyAlignment="0" applyProtection="0"/>
    <xf numFmtId="165" fontId="40" fillId="0" borderId="0" applyNumberFormat="0" applyFill="0" applyBorder="0" applyAlignment="0" applyProtection="0"/>
    <xf numFmtId="165" fontId="40" fillId="0" borderId="0" applyNumberFormat="0" applyFill="0" applyBorder="0" applyAlignment="0" applyProtection="0"/>
    <xf numFmtId="167" fontId="51" fillId="0" borderId="0">
      <protection locked="0"/>
    </xf>
    <xf numFmtId="167" fontId="51" fillId="0" borderId="0">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27" fillId="0" borderId="0" applyNumberFormat="0" applyFill="0" applyBorder="0" applyAlignment="0" applyProtection="0">
      <alignment vertical="top"/>
      <protection locked="0"/>
    </xf>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3" fillId="12" borderId="42" applyNumberFormat="0" applyAlignment="0" applyProtection="0"/>
    <xf numFmtId="165" fontId="33" fillId="12" borderId="42" applyNumberFormat="0" applyAlignment="0" applyProtection="0"/>
    <xf numFmtId="165" fontId="41" fillId="0" borderId="49" applyNumberFormat="0" applyFill="0" applyAlignment="0" applyProtection="0"/>
    <xf numFmtId="165" fontId="41" fillId="0" borderId="49"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5" fillId="18" borderId="0" applyNumberFormat="0" applyBorder="0" applyAlignment="0" applyProtection="0"/>
    <xf numFmtId="165" fontId="45" fillId="18" borderId="0" applyNumberFormat="0" applyBorder="0" applyAlignment="0" applyProtection="0"/>
    <xf numFmtId="165" fontId="45" fillId="18" borderId="0" applyNumberFormat="0" applyBorder="0" applyAlignment="0" applyProtection="0"/>
    <xf numFmtId="165" fontId="45" fillId="18" borderId="0" applyNumberFormat="0" applyBorder="0" applyAlignment="0" applyProtection="0"/>
    <xf numFmtId="165" fontId="4" fillId="0" borderId="0"/>
    <xf numFmtId="165" fontId="4" fillId="0" borderId="0"/>
    <xf numFmtId="165" fontId="4" fillId="0" borderId="0"/>
    <xf numFmtId="165" fontId="8" fillId="0" borderId="0"/>
    <xf numFmtId="165" fontId="8" fillId="0" borderId="0"/>
    <xf numFmtId="165" fontId="8" fillId="0" borderId="0"/>
    <xf numFmtId="165" fontId="4" fillId="0" borderId="0"/>
    <xf numFmtId="165" fontId="4" fillId="0" borderId="0"/>
    <xf numFmtId="165" fontId="9"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9" fillId="0" borderId="0"/>
    <xf numFmtId="165" fontId="4" fillId="0" borderId="0"/>
    <xf numFmtId="165" fontId="4" fillId="0" borderId="0"/>
    <xf numFmtId="165" fontId="4" fillId="0" borderId="0"/>
    <xf numFmtId="165" fontId="4" fillId="0" borderId="0"/>
    <xf numFmtId="165" fontId="9" fillId="0" borderId="0"/>
    <xf numFmtId="165" fontId="4" fillId="0" borderId="0"/>
    <xf numFmtId="165" fontId="4" fillId="0" borderId="0"/>
    <xf numFmtId="165" fontId="4" fillId="0" borderId="0"/>
    <xf numFmtId="165" fontId="4" fillId="0" borderId="0"/>
    <xf numFmtId="165" fontId="4" fillId="0" borderId="0"/>
    <xf numFmtId="165" fontId="55" fillId="0" borderId="0"/>
    <xf numFmtId="165" fontId="4" fillId="0" borderId="0"/>
    <xf numFmtId="165" fontId="8" fillId="0" borderId="0"/>
    <xf numFmtId="165" fontId="56"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52" fillId="0" borderId="0"/>
    <xf numFmtId="165" fontId="52" fillId="0" borderId="0"/>
    <xf numFmtId="165" fontId="8" fillId="0" borderId="0"/>
    <xf numFmtId="165" fontId="9" fillId="0" borderId="0"/>
    <xf numFmtId="165" fontId="8" fillId="0" borderId="0"/>
    <xf numFmtId="165" fontId="26" fillId="0" borderId="0"/>
    <xf numFmtId="165" fontId="8" fillId="0" borderId="0"/>
    <xf numFmtId="165" fontId="8" fillId="0" borderId="0"/>
    <xf numFmtId="165" fontId="4" fillId="0" borderId="0"/>
    <xf numFmtId="165" fontId="4"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8" fillId="0" borderId="0"/>
    <xf numFmtId="165" fontId="8" fillId="0" borderId="0"/>
    <xf numFmtId="165" fontId="4" fillId="0" borderId="0"/>
    <xf numFmtId="165" fontId="4" fillId="0" borderId="0"/>
    <xf numFmtId="165" fontId="8"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8" fillId="0" borderId="0"/>
    <xf numFmtId="165" fontId="8" fillId="0" borderId="0"/>
    <xf numFmtId="165" fontId="4"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8"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9" fillId="0" borderId="0"/>
    <xf numFmtId="165" fontId="8" fillId="0" borderId="0"/>
    <xf numFmtId="165" fontId="8" fillId="0" borderId="0"/>
    <xf numFmtId="165" fontId="8" fillId="0" borderId="0"/>
    <xf numFmtId="165" fontId="8" fillId="0" borderId="0"/>
    <xf numFmtId="165" fontId="56" fillId="0" borderId="0"/>
    <xf numFmtId="165" fontId="56" fillId="0" borderId="0"/>
    <xf numFmtId="165" fontId="53" fillId="0" borderId="0">
      <alignment vertical="top"/>
    </xf>
    <xf numFmtId="165" fontId="53" fillId="0" borderId="0">
      <alignment vertical="top"/>
    </xf>
    <xf numFmtId="165" fontId="53" fillId="0" borderId="0">
      <alignment vertical="top"/>
    </xf>
    <xf numFmtId="165" fontId="54" fillId="0" borderId="0">
      <alignment vertical="top"/>
    </xf>
    <xf numFmtId="165" fontId="53" fillId="0" borderId="0">
      <alignment vertical="top"/>
    </xf>
    <xf numFmtId="165" fontId="54" fillId="0" borderId="0">
      <alignment vertical="top"/>
    </xf>
    <xf numFmtId="165" fontId="4" fillId="0" borderId="0"/>
    <xf numFmtId="165" fontId="55" fillId="0" borderId="0"/>
    <xf numFmtId="165" fontId="55" fillId="0" borderId="0"/>
    <xf numFmtId="165" fontId="8" fillId="0" borderId="0"/>
    <xf numFmtId="165" fontId="8" fillId="0" borderId="0"/>
    <xf numFmtId="165" fontId="8" fillId="0" borderId="0"/>
    <xf numFmtId="165" fontId="8" fillId="0" borderId="0"/>
    <xf numFmtId="165" fontId="55"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8" fillId="0" borderId="0"/>
    <xf numFmtId="165" fontId="55"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56" fillId="0" borderId="0"/>
    <xf numFmtId="165" fontId="57"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8" fillId="0" borderId="0"/>
    <xf numFmtId="165" fontId="8" fillId="0" borderId="0"/>
    <xf numFmtId="165" fontId="12"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12" fillId="0" borderId="0"/>
    <xf numFmtId="165" fontId="12"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4" fillId="0" borderId="0"/>
    <xf numFmtId="165" fontId="4" fillId="0" borderId="0"/>
    <xf numFmtId="165" fontId="8" fillId="0" borderId="0"/>
    <xf numFmtId="165" fontId="8" fillId="0" borderId="0"/>
    <xf numFmtId="165" fontId="4"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4" fillId="0" borderId="0"/>
    <xf numFmtId="165" fontId="8" fillId="0" borderId="0"/>
    <xf numFmtId="165" fontId="8" fillId="0" borderId="0"/>
    <xf numFmtId="165" fontId="8" fillId="0" borderId="0"/>
    <xf numFmtId="165" fontId="4" fillId="0" borderId="0"/>
    <xf numFmtId="165" fontId="8" fillId="0" borderId="0"/>
    <xf numFmtId="165" fontId="8" fillId="0" borderId="0"/>
    <xf numFmtId="165" fontId="4" fillId="0" borderId="0"/>
    <xf numFmtId="165" fontId="4" fillId="0" borderId="0"/>
    <xf numFmtId="165" fontId="8" fillId="0" borderId="0"/>
    <xf numFmtId="165" fontId="4" fillId="0" borderId="0"/>
    <xf numFmtId="165" fontId="8"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9" fillId="0" borderId="0"/>
    <xf numFmtId="165" fontId="8" fillId="0" borderId="0"/>
    <xf numFmtId="165" fontId="8" fillId="0" borderId="0"/>
    <xf numFmtId="165" fontId="9" fillId="0" borderId="0"/>
    <xf numFmtId="165" fontId="9" fillId="0" borderId="0"/>
    <xf numFmtId="165" fontId="9" fillId="0" borderId="0"/>
    <xf numFmtId="165" fontId="8" fillId="0" borderId="0"/>
    <xf numFmtId="165" fontId="4" fillId="0" borderId="0"/>
    <xf numFmtId="165" fontId="8"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8" fillId="0" borderId="0"/>
    <xf numFmtId="165" fontId="8" fillId="0" borderId="0"/>
    <xf numFmtId="165" fontId="4" fillId="0" borderId="0"/>
    <xf numFmtId="165" fontId="8" fillId="0" borderId="0"/>
    <xf numFmtId="165" fontId="8" fillId="0" borderId="0"/>
    <xf numFmtId="165" fontId="8" fillId="0" borderId="0"/>
    <xf numFmtId="165" fontId="8" fillId="0" borderId="0"/>
    <xf numFmtId="165" fontId="4" fillId="0" borderId="0"/>
    <xf numFmtId="165" fontId="4" fillId="0" borderId="0"/>
    <xf numFmtId="165" fontId="4"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56" fillId="0" borderId="0"/>
    <xf numFmtId="165" fontId="4" fillId="0" borderId="0"/>
    <xf numFmtId="165" fontId="4" fillId="0" borderId="0"/>
    <xf numFmtId="165" fontId="8" fillId="0" borderId="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4" fillId="15" borderId="50" applyNumberFormat="0" applyFont="0" applyAlignment="0" applyProtection="0"/>
    <xf numFmtId="165" fontId="35" fillId="27" borderId="51" applyNumberFormat="0" applyAlignment="0" applyProtection="0"/>
    <xf numFmtId="165" fontId="35" fillId="27" borderId="51" applyNumberFormat="0" applyAlignment="0" applyProtection="0"/>
    <xf numFmtId="168" fontId="50" fillId="0" borderId="0">
      <protection locked="0"/>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xf numFmtId="9" fontId="28" fillId="0" borderId="0" applyFont="0" applyFill="0" applyBorder="0" applyAlignment="0" applyProtection="0"/>
    <xf numFmtId="9" fontId="4" fillId="0" borderId="0"/>
    <xf numFmtId="9"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8" fontId="4" fillId="0" borderId="0"/>
    <xf numFmtId="38" fontId="4" fillId="0" borderId="0"/>
    <xf numFmtId="165" fontId="35" fillId="28" borderId="51" applyNumberFormat="0" applyAlignment="0" applyProtection="0"/>
    <xf numFmtId="165" fontId="35" fillId="28" borderId="51" applyNumberFormat="0" applyAlignment="0" applyProtection="0"/>
    <xf numFmtId="165" fontId="35" fillId="28" borderId="51" applyNumberFormat="0" applyAlignment="0" applyProtection="0"/>
    <xf numFmtId="165" fontId="35" fillId="28" borderId="51" applyNumberFormat="0" applyAlignment="0" applyProtection="0"/>
    <xf numFmtId="165" fontId="32" fillId="0" borderId="0" applyNumberFormat="0" applyFill="0" applyBorder="0" applyAlignment="0" applyProtection="0"/>
    <xf numFmtId="165" fontId="32" fillId="0" borderId="0" applyNumberFormat="0" applyFill="0" applyBorder="0" applyAlignment="0" applyProtection="0"/>
    <xf numFmtId="165" fontId="32" fillId="0" borderId="0" applyNumberFormat="0" applyFill="0" applyBorder="0" applyAlignment="0" applyProtection="0"/>
    <xf numFmtId="165" fontId="32" fillId="0" borderId="0" applyNumberFormat="0" applyFill="0" applyBorder="0" applyAlignment="0" applyProtection="0"/>
    <xf numFmtId="165" fontId="36" fillId="0" borderId="0" applyNumberFormat="0" applyFill="0" applyBorder="0" applyAlignment="0" applyProtection="0"/>
    <xf numFmtId="165" fontId="36" fillId="0" borderId="0" applyNumberFormat="0" applyFill="0" applyBorder="0" applyAlignment="0" applyProtection="0"/>
    <xf numFmtId="165" fontId="36" fillId="0" borderId="0" applyNumberFormat="0" applyFill="0" applyBorder="0" applyAlignment="0" applyProtection="0"/>
    <xf numFmtId="165" fontId="36"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7" fillId="0" borderId="45" applyNumberFormat="0" applyFill="0" applyAlignment="0" applyProtection="0"/>
    <xf numFmtId="165" fontId="47" fillId="0" borderId="45" applyNumberFormat="0" applyFill="0" applyAlignment="0" applyProtection="0"/>
    <xf numFmtId="165" fontId="47" fillId="0" borderId="45" applyNumberFormat="0" applyFill="0" applyAlignment="0" applyProtection="0"/>
    <xf numFmtId="165" fontId="47" fillId="0" borderId="45" applyNumberFormat="0" applyFill="0" applyAlignment="0" applyProtection="0"/>
    <xf numFmtId="165" fontId="48" fillId="0" borderId="52" applyNumberFormat="0" applyFill="0" applyAlignment="0" applyProtection="0"/>
    <xf numFmtId="165" fontId="48" fillId="0" borderId="52" applyNumberFormat="0" applyFill="0" applyAlignment="0" applyProtection="0"/>
    <xf numFmtId="165" fontId="48" fillId="0" borderId="52" applyNumberFormat="0" applyFill="0" applyAlignment="0" applyProtection="0"/>
    <xf numFmtId="165" fontId="48" fillId="0" borderId="52" applyNumberFormat="0" applyFill="0" applyAlignment="0" applyProtection="0"/>
    <xf numFmtId="165" fontId="44" fillId="0" borderId="53" applyNumberFormat="0" applyFill="0" applyAlignment="0" applyProtection="0"/>
    <xf numFmtId="165" fontId="44" fillId="0" borderId="53" applyNumberFormat="0" applyFill="0" applyAlignment="0" applyProtection="0"/>
    <xf numFmtId="165" fontId="44" fillId="0" borderId="53" applyNumberFormat="0" applyFill="0" applyAlignment="0" applyProtection="0"/>
    <xf numFmtId="165" fontId="44" fillId="0" borderId="53" applyNumberFormat="0" applyFill="0" applyAlignment="0" applyProtection="0"/>
    <xf numFmtId="165" fontId="46" fillId="0" borderId="0" applyNumberFormat="0" applyFill="0" applyBorder="0" applyAlignment="0" applyProtection="0"/>
    <xf numFmtId="165" fontId="46" fillId="0" borderId="0" applyNumberFormat="0" applyFill="0" applyBorder="0" applyAlignment="0" applyProtection="0"/>
    <xf numFmtId="165" fontId="46" fillId="0" borderId="0" applyNumberFormat="0" applyFill="0" applyBorder="0" applyAlignment="0" applyProtection="0"/>
    <xf numFmtId="165" fontId="46" fillId="0" borderId="0" applyNumberFormat="0" applyFill="0" applyBorder="0" applyAlignment="0" applyProtection="0"/>
    <xf numFmtId="165" fontId="49" fillId="0" borderId="54" applyNumberFormat="0" applyFill="0" applyAlignment="0" applyProtection="0"/>
    <xf numFmtId="167" fontId="50" fillId="0" borderId="55">
      <protection locked="0"/>
    </xf>
    <xf numFmtId="167" fontId="50" fillId="0" borderId="55">
      <protection locked="0"/>
    </xf>
    <xf numFmtId="165" fontId="49" fillId="0" borderId="54" applyNumberFormat="0" applyFill="0" applyAlignment="0" applyProtection="0"/>
    <xf numFmtId="165" fontId="49" fillId="0" borderId="54" applyNumberFormat="0" applyFill="0" applyAlignment="0" applyProtection="0"/>
    <xf numFmtId="167" fontId="50" fillId="0" borderId="55">
      <protection locked="0"/>
    </xf>
    <xf numFmtId="167" fontId="50" fillId="0" borderId="55">
      <protection locked="0"/>
    </xf>
    <xf numFmtId="165" fontId="49" fillId="0" borderId="54" applyNumberFormat="0" applyFill="0" applyAlignment="0" applyProtection="0"/>
    <xf numFmtId="167" fontId="50" fillId="0" borderId="55">
      <protection locked="0"/>
    </xf>
    <xf numFmtId="167" fontId="50" fillId="0" borderId="55">
      <protection locked="0"/>
    </xf>
    <xf numFmtId="167" fontId="50" fillId="0" borderId="55">
      <protection locked="0"/>
    </xf>
    <xf numFmtId="167" fontId="50" fillId="0" borderId="55">
      <protection locked="0"/>
    </xf>
    <xf numFmtId="167" fontId="50" fillId="0" borderId="55">
      <protection locked="0"/>
    </xf>
    <xf numFmtId="167" fontId="50" fillId="0" borderId="55">
      <protection locked="0"/>
    </xf>
    <xf numFmtId="165" fontId="32" fillId="0" borderId="0" applyNumberFormat="0" applyFill="0" applyBorder="0" applyAlignment="0" applyProtection="0"/>
    <xf numFmtId="165" fontId="32" fillId="0" borderId="0" applyNumberFormat="0" applyFill="0" applyBorder="0" applyAlignment="0" applyProtection="0"/>
    <xf numFmtId="165" fontId="26" fillId="0" borderId="0"/>
    <xf numFmtId="165" fontId="26" fillId="0" borderId="0"/>
    <xf numFmtId="165" fontId="26" fillId="0" borderId="0"/>
    <xf numFmtId="165"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165" fontId="26"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5" fontId="26" fillId="0" borderId="0"/>
    <xf numFmtId="43" fontId="26" fillId="0" borderId="0" applyFont="0" applyFill="0" applyBorder="0" applyAlignment="0" applyProtection="0"/>
    <xf numFmtId="165" fontId="2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26" fillId="0" borderId="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4" fillId="0" borderId="0" applyFont="0" applyFill="0" applyBorder="0" applyAlignment="0" applyProtection="0"/>
    <xf numFmtId="165" fontId="58" fillId="0" borderId="0"/>
    <xf numFmtId="43" fontId="4" fillId="0" borderId="0" applyFont="0" applyFill="0" applyBorder="0" applyAlignment="0" applyProtection="0"/>
    <xf numFmtId="165" fontId="58" fillId="0" borderId="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58" fillId="0" borderId="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65" fontId="58" fillId="0" borderId="0"/>
    <xf numFmtId="165" fontId="58" fillId="0" borderId="0"/>
    <xf numFmtId="43" fontId="8" fillId="0" borderId="0" applyFont="0" applyFill="0" applyBorder="0" applyAlignment="0" applyProtection="0"/>
    <xf numFmtId="43" fontId="28" fillId="0" borderId="0" applyFont="0" applyFill="0" applyBorder="0" applyAlignment="0" applyProtection="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165" fontId="5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70" fontId="4" fillId="0" borderId="0" applyFont="0" applyFill="0" applyBorder="0" applyAlignment="0" applyProtection="0"/>
    <xf numFmtId="165" fontId="58" fillId="0" borderId="0"/>
    <xf numFmtId="43"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165" fontId="4" fillId="0" borderId="0"/>
    <xf numFmtId="165" fontId="9" fillId="0" borderId="0"/>
    <xf numFmtId="43" fontId="8" fillId="0" borderId="0" applyFont="0" applyFill="0" applyBorder="0" applyAlignment="0" applyProtection="0"/>
    <xf numFmtId="165" fontId="58" fillId="0" borderId="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5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4" fillId="0" borderId="0"/>
    <xf numFmtId="43"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3" fillId="0" borderId="0">
      <alignment vertical="top"/>
    </xf>
    <xf numFmtId="165" fontId="58" fillId="0" borderId="0"/>
    <xf numFmtId="165" fontId="53" fillId="0" borderId="0">
      <alignment vertical="top"/>
    </xf>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4" fillId="0" borderId="0"/>
    <xf numFmtId="165" fontId="58"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6"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2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4" fillId="0" borderId="0"/>
    <xf numFmtId="165" fontId="4" fillId="0" borderId="0"/>
    <xf numFmtId="165" fontId="4" fillId="0" borderId="0"/>
    <xf numFmtId="165" fontId="4" fillId="0" borderId="0"/>
    <xf numFmtId="43" fontId="4" fillId="0" borderId="0" applyFont="0" applyFill="0" applyBorder="0" applyAlignment="0" applyProtection="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58" fillId="0" borderId="0"/>
    <xf numFmtId="43" fontId="8" fillId="0" borderId="0" applyFont="0" applyFill="0" applyBorder="0" applyAlignment="0" applyProtection="0"/>
    <xf numFmtId="165" fontId="5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4" fillId="0" borderId="0"/>
    <xf numFmtId="43" fontId="4" fillId="0" borderId="0" applyFont="0" applyFill="0" applyBorder="0" applyAlignment="0" applyProtection="0"/>
    <xf numFmtId="165"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165" fontId="9" fillId="0" borderId="0"/>
    <xf numFmtId="44" fontId="4" fillId="0" borderId="0" applyFont="0" applyFill="0" applyBorder="0" applyAlignment="0" applyProtection="0"/>
    <xf numFmtId="9" fontId="8" fillId="0" borderId="0" applyFont="0" applyFill="0" applyBorder="0" applyAlignment="0" applyProtection="0"/>
    <xf numFmtId="165" fontId="9" fillId="0" borderId="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70" fontId="4" fillId="0" borderId="0" applyFont="0" applyFill="0" applyBorder="0" applyAlignment="0" applyProtection="0"/>
    <xf numFmtId="170"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4"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165" fontId="58"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165" fontId="58" fillId="0" borderId="0"/>
    <xf numFmtId="43" fontId="8" fillId="0" borderId="0" applyFont="0" applyFill="0" applyBorder="0" applyAlignment="0" applyProtection="0"/>
    <xf numFmtId="44"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70"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4" fillId="0" borderId="0" applyFont="0" applyFill="0" applyBorder="0" applyAlignment="0" applyProtection="0"/>
    <xf numFmtId="44"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4"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9" fillId="0" borderId="0"/>
    <xf numFmtId="9" fontId="8"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70"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4" fillId="0" borderId="0" applyFont="0" applyFill="0" applyBorder="0" applyAlignment="0" applyProtection="0"/>
    <xf numFmtId="9"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165" fontId="9"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4"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9"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70" fontId="4" fillId="0" borderId="0" applyFont="0" applyFill="0" applyBorder="0" applyAlignment="0" applyProtection="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165" fontId="5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65" fontId="58" fillId="0" borderId="0"/>
    <xf numFmtId="9" fontId="8" fillId="0" borderId="0" applyFont="0" applyFill="0" applyBorder="0" applyAlignment="0" applyProtection="0"/>
    <xf numFmtId="165" fontId="5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5" fontId="9" fillId="0" borderId="0"/>
    <xf numFmtId="165" fontId="58"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165" fontId="58"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5" fontId="9" fillId="0" borderId="0"/>
    <xf numFmtId="44" fontId="4"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5" fontId="9" fillId="0" borderId="0"/>
    <xf numFmtId="165" fontId="5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0" fontId="58" fillId="0" borderId="0"/>
    <xf numFmtId="0" fontId="58" fillId="0" borderId="0"/>
    <xf numFmtId="0" fontId="28" fillId="7" borderId="0" applyNumberFormat="0" applyBorder="0" applyAlignment="0" applyProtection="0"/>
    <xf numFmtId="44" fontId="4" fillId="0" borderId="0" applyFont="0" applyFill="0" applyBorder="0" applyAlignment="0" applyProtection="0"/>
    <xf numFmtId="0" fontId="28" fillId="8" borderId="0" applyNumberFormat="0" applyBorder="0" applyAlignment="0" applyProtection="0"/>
    <xf numFmtId="44" fontId="4" fillId="0" borderId="0" applyFont="0" applyFill="0" applyBorder="0" applyAlignment="0" applyProtection="0"/>
    <xf numFmtId="0" fontId="28" fillId="9" borderId="0" applyNumberFormat="0" applyBorder="0" applyAlignment="0" applyProtection="0"/>
    <xf numFmtId="44" fontId="4" fillId="0" borderId="0" applyFont="0" applyFill="0" applyBorder="0" applyAlignment="0" applyProtection="0"/>
    <xf numFmtId="0" fontId="28" fillId="10" borderId="0" applyNumberFormat="0" applyBorder="0" applyAlignment="0" applyProtection="0"/>
    <xf numFmtId="44" fontId="4" fillId="0" borderId="0" applyFont="0" applyFill="0" applyBorder="0" applyAlignment="0" applyProtection="0"/>
    <xf numFmtId="0" fontId="28" fillId="11" borderId="0" applyNumberFormat="0" applyBorder="0" applyAlignment="0" applyProtection="0"/>
    <xf numFmtId="44" fontId="4" fillId="0" borderId="0" applyFont="0" applyFill="0" applyBorder="0" applyAlignment="0" applyProtection="0"/>
    <xf numFmtId="0" fontId="28" fillId="12" borderId="0" applyNumberFormat="0" applyBorder="0" applyAlignment="0" applyProtection="0"/>
    <xf numFmtId="44" fontId="4" fillId="0" borderId="0" applyFont="0" applyFill="0" applyBorder="0" applyAlignment="0" applyProtection="0"/>
    <xf numFmtId="0" fontId="28" fillId="13" borderId="0" applyNumberFormat="0" applyBorder="0" applyAlignment="0" applyProtection="0"/>
    <xf numFmtId="44" fontId="4" fillId="0" borderId="0" applyFont="0" applyFill="0" applyBorder="0" applyAlignment="0" applyProtection="0"/>
    <xf numFmtId="0" fontId="28" fillId="13" borderId="0" applyNumberFormat="0" applyBorder="0" applyAlignment="0" applyProtection="0"/>
    <xf numFmtId="44" fontId="4" fillId="0" borderId="0" applyFont="0" applyFill="0" applyBorder="0" applyAlignment="0" applyProtection="0"/>
    <xf numFmtId="0" fontId="28" fillId="14" borderId="0" applyNumberFormat="0" applyBorder="0" applyAlignment="0" applyProtection="0"/>
    <xf numFmtId="44" fontId="4" fillId="0" borderId="0" applyFont="0" applyFill="0" applyBorder="0" applyAlignment="0" applyProtection="0"/>
    <xf numFmtId="0" fontId="28" fillId="14" borderId="0" applyNumberFormat="0" applyBorder="0" applyAlignment="0" applyProtection="0"/>
    <xf numFmtId="44" fontId="4" fillId="0" borderId="0" applyFont="0" applyFill="0" applyBorder="0" applyAlignment="0" applyProtection="0"/>
    <xf numFmtId="0" fontId="28" fillId="15" borderId="0" applyNumberFormat="0" applyBorder="0" applyAlignment="0" applyProtection="0"/>
    <xf numFmtId="44" fontId="4" fillId="0" borderId="0" applyFont="0" applyFill="0" applyBorder="0" applyAlignment="0" applyProtection="0"/>
    <xf numFmtId="0" fontId="28" fillId="15" borderId="0" applyNumberFormat="0" applyBorder="0" applyAlignment="0" applyProtection="0"/>
    <xf numFmtId="44" fontId="4" fillId="0" borderId="0" applyFont="0" applyFill="0" applyBorder="0" applyAlignment="0" applyProtection="0"/>
    <xf numFmtId="0" fontId="28" fillId="12" borderId="0" applyNumberFormat="0" applyBorder="0" applyAlignment="0" applyProtection="0"/>
    <xf numFmtId="44" fontId="4" fillId="0" borderId="0" applyFont="0" applyFill="0" applyBorder="0" applyAlignment="0" applyProtection="0"/>
    <xf numFmtId="0" fontId="28" fillId="12" borderId="0" applyNumberFormat="0" applyBorder="0" applyAlignment="0" applyProtection="0"/>
    <xf numFmtId="44" fontId="4" fillId="0" borderId="0" applyFont="0" applyFill="0" applyBorder="0" applyAlignment="0" applyProtection="0"/>
    <xf numFmtId="0" fontId="28" fillId="11" borderId="0" applyNumberFormat="0" applyBorder="0" applyAlignment="0" applyProtection="0"/>
    <xf numFmtId="44" fontId="4" fillId="0" borderId="0" applyFont="0" applyFill="0" applyBorder="0" applyAlignment="0" applyProtection="0"/>
    <xf numFmtId="0" fontId="28" fillId="11" borderId="0" applyNumberFormat="0" applyBorder="0" applyAlignment="0" applyProtection="0"/>
    <xf numFmtId="44" fontId="4" fillId="0" borderId="0" applyFont="0" applyFill="0" applyBorder="0" applyAlignment="0" applyProtection="0"/>
    <xf numFmtId="0" fontId="28" fillId="15" borderId="0" applyNumberFormat="0" applyBorder="0" applyAlignment="0" applyProtection="0"/>
    <xf numFmtId="44" fontId="4" fillId="0" borderId="0" applyFont="0" applyFill="0" applyBorder="0" applyAlignment="0" applyProtection="0"/>
    <xf numFmtId="0" fontId="28" fillId="15" borderId="0" applyNumberFormat="0" applyBorder="0" applyAlignment="0" applyProtection="0"/>
    <xf numFmtId="44" fontId="28" fillId="0" borderId="0" applyFont="0" applyFill="0" applyBorder="0" applyAlignment="0" applyProtection="0"/>
    <xf numFmtId="0" fontId="28" fillId="13" borderId="0" applyNumberFormat="0" applyBorder="0" applyAlignment="0" applyProtection="0"/>
    <xf numFmtId="44" fontId="28" fillId="0" borderId="0" applyFont="0" applyFill="0" applyBorder="0" applyAlignment="0" applyProtection="0"/>
    <xf numFmtId="0" fontId="28" fillId="14" borderId="0" applyNumberFormat="0" applyBorder="0" applyAlignment="0" applyProtection="0"/>
    <xf numFmtId="44" fontId="28" fillId="0" borderId="0" applyFont="0" applyFill="0" applyBorder="0" applyAlignment="0" applyProtection="0"/>
    <xf numFmtId="0" fontId="28" fillId="16" borderId="0" applyNumberFormat="0" applyBorder="0" applyAlignment="0" applyProtection="0"/>
    <xf numFmtId="44" fontId="28" fillId="0" borderId="0" applyFont="0" applyFill="0" applyBorder="0" applyAlignment="0" applyProtection="0"/>
    <xf numFmtId="0" fontId="28" fillId="10" borderId="0" applyNumberFormat="0" applyBorder="0" applyAlignment="0" applyProtection="0"/>
    <xf numFmtId="44" fontId="28" fillId="0" borderId="0" applyFont="0" applyFill="0" applyBorder="0" applyAlignment="0" applyProtection="0"/>
    <xf numFmtId="0" fontId="28" fillId="13" borderId="0" applyNumberFormat="0" applyBorder="0" applyAlignment="0" applyProtection="0"/>
    <xf numFmtId="44" fontId="28" fillId="0" borderId="0" applyFont="0" applyFill="0" applyBorder="0" applyAlignment="0" applyProtection="0"/>
    <xf numFmtId="0" fontId="28" fillId="17" borderId="0" applyNumberFormat="0" applyBorder="0" applyAlignment="0" applyProtection="0"/>
    <xf numFmtId="44" fontId="28" fillId="0" borderId="0" applyFont="0" applyFill="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28" fillId="14" borderId="0" applyNumberFormat="0" applyBorder="0" applyAlignment="0" applyProtection="0"/>
    <xf numFmtId="44" fontId="28" fillId="0" borderId="0" applyFont="0" applyFill="0" applyBorder="0" applyAlignment="0" applyProtection="0"/>
    <xf numFmtId="0" fontId="28" fillId="14" borderId="0" applyNumberFormat="0" applyBorder="0" applyAlignment="0" applyProtection="0"/>
    <xf numFmtId="44" fontId="28" fillId="0" borderId="0" applyFont="0" applyFill="0" applyBorder="0" applyAlignment="0" applyProtection="0"/>
    <xf numFmtId="0" fontId="28" fillId="18" borderId="0" applyNumberFormat="0" applyBorder="0" applyAlignment="0" applyProtection="0"/>
    <xf numFmtId="44" fontId="28" fillId="0" borderId="0" applyFont="0" applyFill="0" applyBorder="0" applyAlignment="0" applyProtection="0"/>
    <xf numFmtId="0" fontId="28" fillId="18" borderId="0" applyNumberFormat="0" applyBorder="0" applyAlignment="0" applyProtection="0"/>
    <xf numFmtId="44" fontId="28" fillId="0" borderId="0" applyFont="0" applyFill="0" applyBorder="0" applyAlignment="0" applyProtection="0"/>
    <xf numFmtId="0" fontId="28" fillId="8" borderId="0" applyNumberFormat="0" applyBorder="0" applyAlignment="0" applyProtection="0"/>
    <xf numFmtId="44" fontId="28" fillId="0" borderId="0" applyFont="0" applyFill="0" applyBorder="0" applyAlignment="0" applyProtection="0"/>
    <xf numFmtId="0" fontId="28" fillId="8" borderId="0" applyNumberFormat="0" applyBorder="0" applyAlignment="0" applyProtection="0"/>
    <xf numFmtId="44" fontId="28" fillId="0" borderId="0" applyFont="0" applyFill="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9" borderId="0" applyNumberFormat="0" applyBorder="0" applyAlignment="0" applyProtection="0"/>
    <xf numFmtId="44" fontId="28" fillId="0" borderId="0" applyFont="0" applyFill="0" applyBorder="0" applyAlignment="0" applyProtection="0"/>
    <xf numFmtId="0" fontId="29" fillId="14" borderId="0" applyNumberFormat="0" applyBorder="0" applyAlignment="0" applyProtection="0"/>
    <xf numFmtId="44" fontId="28" fillId="0" borderId="0" applyFont="0" applyFill="0" applyBorder="0" applyAlignment="0" applyProtection="0"/>
    <xf numFmtId="0" fontId="29" fillId="16" borderId="0" applyNumberFormat="0" applyBorder="0" applyAlignment="0" applyProtection="0"/>
    <xf numFmtId="44" fontId="28" fillId="0" borderId="0" applyFont="0" applyFill="0" applyBorder="0" applyAlignment="0" applyProtection="0"/>
    <xf numFmtId="0" fontId="29" fillId="20" borderId="0" applyNumberFormat="0" applyBorder="0" applyAlignment="0" applyProtection="0"/>
    <xf numFmtId="44" fontId="28" fillId="0" borderId="0" applyFont="0" applyFill="0" applyBorder="0" applyAlignment="0" applyProtection="0"/>
    <xf numFmtId="0" fontId="29" fillId="21" borderId="0" applyNumberFormat="0" applyBorder="0" applyAlignment="0" applyProtection="0"/>
    <xf numFmtId="44" fontId="28" fillId="0" borderId="0" applyFont="0" applyFill="0" applyBorder="0" applyAlignment="0" applyProtection="0"/>
    <xf numFmtId="0" fontId="29" fillId="22" borderId="0" applyNumberFormat="0" applyBorder="0" applyAlignment="0" applyProtection="0"/>
    <xf numFmtId="44" fontId="28" fillId="0" borderId="0" applyFont="0" applyFill="0" applyBorder="0" applyAlignment="0" applyProtection="0"/>
    <xf numFmtId="0" fontId="25" fillId="11" borderId="0" applyNumberFormat="0" applyBorder="0" applyAlignment="0" applyProtection="0"/>
    <xf numFmtId="0" fontId="29" fillId="11" borderId="0" applyNumberFormat="0" applyBorder="0" applyAlignment="0" applyProtection="0"/>
    <xf numFmtId="44" fontId="28" fillId="0" borderId="0" applyFont="0" applyFill="0" applyBorder="0" applyAlignment="0" applyProtection="0"/>
    <xf numFmtId="0" fontId="29" fillId="11" borderId="0" applyNumberFormat="0" applyBorder="0" applyAlignment="0" applyProtection="0"/>
    <xf numFmtId="44" fontId="28" fillId="0" borderId="0" applyFont="0" applyFill="0" applyBorder="0" applyAlignment="0" applyProtection="0"/>
    <xf numFmtId="0" fontId="25" fillId="11" borderId="0" applyNumberFormat="0" applyBorder="0" applyAlignment="0" applyProtection="0"/>
    <xf numFmtId="0" fontId="29" fillId="23" borderId="0" applyNumberFormat="0" applyBorder="0" applyAlignment="0" applyProtection="0"/>
    <xf numFmtId="44" fontId="28" fillId="0" borderId="0" applyFont="0" applyFill="0" applyBorder="0" applyAlignment="0" applyProtection="0"/>
    <xf numFmtId="0" fontId="29" fillId="23" borderId="0" applyNumberFormat="0" applyBorder="0" applyAlignment="0" applyProtection="0"/>
    <xf numFmtId="44" fontId="28" fillId="0" borderId="0" applyFont="0" applyFill="0" applyBorder="0" applyAlignment="0" applyProtection="0"/>
    <xf numFmtId="0" fontId="29" fillId="17" borderId="0" applyNumberFormat="0" applyBorder="0" applyAlignment="0" applyProtection="0"/>
    <xf numFmtId="44" fontId="28" fillId="0" borderId="0" applyFont="0" applyFill="0" applyBorder="0" applyAlignment="0" applyProtection="0"/>
    <xf numFmtId="0" fontId="29" fillId="17" borderId="0" applyNumberFormat="0" applyBorder="0" applyAlignment="0" applyProtection="0"/>
    <xf numFmtId="44" fontId="28" fillId="0" borderId="0" applyFont="0" applyFill="0" applyBorder="0" applyAlignment="0" applyProtection="0"/>
    <xf numFmtId="0" fontId="29" fillId="8" borderId="0" applyNumberFormat="0" applyBorder="0" applyAlignment="0" applyProtection="0"/>
    <xf numFmtId="44" fontId="28" fillId="0" borderId="0" applyFont="0" applyFill="0" applyBorder="0" applyAlignment="0" applyProtection="0"/>
    <xf numFmtId="0" fontId="29" fillId="8" borderId="0" applyNumberFormat="0" applyBorder="0" applyAlignment="0" applyProtection="0"/>
    <xf numFmtId="44" fontId="28" fillId="0" borderId="0" applyFont="0" applyFill="0" applyBorder="0" applyAlignment="0" applyProtection="0"/>
    <xf numFmtId="0" fontId="29" fillId="11" borderId="0" applyNumberFormat="0" applyBorder="0" applyAlignment="0" applyProtection="0"/>
    <xf numFmtId="44" fontId="28" fillId="0" borderId="0" applyFont="0" applyFill="0" applyBorder="0" applyAlignment="0" applyProtection="0"/>
    <xf numFmtId="0" fontId="29" fillId="11" borderId="0" applyNumberFormat="0" applyBorder="0" applyAlignment="0" applyProtection="0"/>
    <xf numFmtId="44" fontId="28" fillId="0" borderId="0" applyFont="0" applyFill="0" applyBorder="0" applyAlignment="0" applyProtection="0"/>
    <xf numFmtId="0" fontId="29" fillId="14" borderId="0" applyNumberFormat="0" applyBorder="0" applyAlignment="0" applyProtection="0"/>
    <xf numFmtId="44" fontId="28" fillId="0" borderId="0" applyFont="0" applyFill="0" applyBorder="0" applyAlignment="0" applyProtection="0"/>
    <xf numFmtId="0" fontId="29" fillId="14" borderId="0" applyNumberFormat="0" applyBorder="0" applyAlignment="0" applyProtection="0"/>
    <xf numFmtId="0" fontId="29" fillId="24" borderId="0" applyNumberFormat="0" applyBorder="0" applyAlignment="0" applyProtection="0"/>
    <xf numFmtId="44" fontId="28" fillId="0" borderId="0" applyFont="0" applyFill="0" applyBorder="0" applyAlignment="0" applyProtection="0"/>
    <xf numFmtId="0" fontId="29" fillId="25" borderId="0" applyNumberFormat="0" applyBorder="0" applyAlignment="0" applyProtection="0"/>
    <xf numFmtId="44" fontId="28" fillId="0" borderId="0" applyFont="0" applyFill="0" applyBorder="0" applyAlignment="0" applyProtection="0"/>
    <xf numFmtId="0" fontId="29" fillId="26" borderId="0" applyNumberFormat="0" applyBorder="0" applyAlignment="0" applyProtection="0"/>
    <xf numFmtId="44" fontId="28" fillId="0" borderId="0" applyFont="0" applyFill="0" applyBorder="0" applyAlignment="0" applyProtection="0"/>
    <xf numFmtId="0" fontId="29" fillId="20" borderId="0" applyNumberFormat="0" applyBorder="0" applyAlignment="0" applyProtection="0"/>
    <xf numFmtId="44" fontId="28" fillId="0" borderId="0" applyFont="0" applyFill="0" applyBorder="0" applyAlignment="0" applyProtection="0"/>
    <xf numFmtId="0" fontId="29" fillId="21" borderId="0" applyNumberFormat="0" applyBorder="0" applyAlignment="0" applyProtection="0"/>
    <xf numFmtId="44" fontId="28" fillId="0" borderId="0" applyFont="0" applyFill="0" applyBorder="0" applyAlignment="0" applyProtection="0"/>
    <xf numFmtId="0" fontId="29" fillId="23" borderId="0" applyNumberFormat="0" applyBorder="0" applyAlignment="0" applyProtection="0"/>
    <xf numFmtId="44" fontId="28" fillId="0" borderId="0" applyFont="0" applyFill="0" applyBorder="0" applyAlignment="0" applyProtection="0"/>
    <xf numFmtId="0" fontId="34" fillId="8" borderId="0" applyNumberFormat="0" applyBorder="0" applyAlignment="0" applyProtection="0"/>
    <xf numFmtId="44" fontId="28" fillId="0" borderId="0" applyFont="0" applyFill="0" applyBorder="0" applyAlignment="0" applyProtection="0"/>
    <xf numFmtId="0" fontId="30" fillId="11" borderId="0" applyNumberFormat="0" applyBorder="0" applyAlignment="0" applyProtection="0"/>
    <xf numFmtId="44" fontId="28" fillId="0" borderId="0" applyFont="0" applyFill="0" applyBorder="0" applyAlignment="0" applyProtection="0"/>
    <xf numFmtId="0" fontId="30" fillId="11" borderId="0" applyNumberFormat="0" applyBorder="0" applyAlignment="0" applyProtection="0"/>
    <xf numFmtId="44" fontId="28" fillId="0" borderId="0" applyFont="0" applyFill="0" applyBorder="0" applyAlignment="0" applyProtection="0"/>
    <xf numFmtId="0" fontId="37" fillId="27" borderId="42" applyNumberFormat="0" applyAlignment="0" applyProtection="0"/>
    <xf numFmtId="44" fontId="28" fillId="0" borderId="0" applyFont="0" applyFill="0" applyBorder="0" applyAlignment="0" applyProtection="0"/>
    <xf numFmtId="0" fontId="43" fillId="28" borderId="42" applyNumberFormat="0" applyAlignment="0" applyProtection="0"/>
    <xf numFmtId="44" fontId="28" fillId="0" borderId="0" applyFont="0" applyFill="0" applyBorder="0" applyAlignment="0" applyProtection="0"/>
    <xf numFmtId="0" fontId="43" fillId="28" borderId="42" applyNumberFormat="0" applyAlignment="0" applyProtection="0"/>
    <xf numFmtId="44" fontId="28" fillId="0" borderId="0" applyFont="0" applyFill="0" applyBorder="0" applyAlignment="0" applyProtection="0"/>
    <xf numFmtId="0" fontId="31" fillId="29" borderId="43" applyNumberFormat="0" applyAlignment="0" applyProtection="0"/>
    <xf numFmtId="44" fontId="28" fillId="0" borderId="0" applyFont="0" applyFill="0" applyBorder="0" applyAlignment="0" applyProtection="0"/>
    <xf numFmtId="0" fontId="31" fillId="29" borderId="43" applyNumberFormat="0" applyAlignment="0" applyProtection="0"/>
    <xf numFmtId="44" fontId="28" fillId="0" borderId="0" applyFont="0" applyFill="0" applyBorder="0" applyAlignment="0" applyProtection="0"/>
    <xf numFmtId="0" fontId="32" fillId="0" borderId="44" applyNumberFormat="0" applyFill="0" applyAlignment="0" applyProtection="0"/>
    <xf numFmtId="44" fontId="28" fillId="0" borderId="0" applyFont="0" applyFill="0" applyBorder="0" applyAlignment="0" applyProtection="0"/>
    <xf numFmtId="0" fontId="32" fillId="0" borderId="44" applyNumberFormat="0" applyFill="0" applyAlignment="0" applyProtection="0"/>
    <xf numFmtId="44" fontId="28" fillId="0" borderId="0" applyFont="0" applyFill="0" applyBorder="0" applyAlignment="0" applyProtection="0"/>
    <xf numFmtId="0" fontId="31" fillId="29" borderId="43" applyNumberFormat="0" applyAlignment="0" applyProtection="0"/>
    <xf numFmtId="44" fontId="28" fillId="0" borderId="0" applyFont="0" applyFill="0" applyBorder="0" applyAlignment="0" applyProtection="0"/>
    <xf numFmtId="0" fontId="44" fillId="0" borderId="0" applyNumberFormat="0" applyFill="0" applyBorder="0" applyAlignment="0" applyProtection="0"/>
    <xf numFmtId="44" fontId="28" fillId="0" borderId="0" applyFont="0" applyFill="0" applyBorder="0" applyAlignment="0" applyProtection="0"/>
    <xf numFmtId="0" fontId="44" fillId="0" borderId="0" applyNumberFormat="0" applyFill="0" applyBorder="0" applyAlignment="0" applyProtection="0"/>
    <xf numFmtId="44" fontId="28" fillId="0" borderId="0" applyFont="0" applyFill="0" applyBorder="0" applyAlignment="0" applyProtection="0"/>
    <xf numFmtId="0" fontId="29" fillId="30" borderId="0" applyNumberFormat="0" applyBorder="0" applyAlignment="0" applyProtection="0"/>
    <xf numFmtId="44" fontId="28" fillId="0" borderId="0" applyFont="0" applyFill="0" applyBorder="0" applyAlignment="0" applyProtection="0"/>
    <xf numFmtId="0" fontId="29" fillId="30" borderId="0" applyNumberFormat="0" applyBorder="0" applyAlignment="0" applyProtection="0"/>
    <xf numFmtId="44" fontId="28" fillId="0" borderId="0" applyFont="0" applyFill="0" applyBorder="0" applyAlignment="0" applyProtection="0"/>
    <xf numFmtId="0" fontId="29" fillId="23" borderId="0" applyNumberFormat="0" applyBorder="0" applyAlignment="0" applyProtection="0"/>
    <xf numFmtId="44" fontId="28" fillId="0" borderId="0" applyFont="0" applyFill="0" applyBorder="0" applyAlignment="0" applyProtection="0"/>
    <xf numFmtId="0" fontId="29" fillId="23" borderId="0" applyNumberFormat="0" applyBorder="0" applyAlignment="0" applyProtection="0"/>
    <xf numFmtId="44" fontId="28" fillId="0" borderId="0" applyFont="0" applyFill="0" applyBorder="0" applyAlignment="0" applyProtection="0"/>
    <xf numFmtId="0" fontId="29" fillId="17" borderId="0" applyNumberFormat="0" applyBorder="0" applyAlignment="0" applyProtection="0"/>
    <xf numFmtId="44" fontId="28" fillId="0" borderId="0" applyFont="0" applyFill="0" applyBorder="0" applyAlignment="0" applyProtection="0"/>
    <xf numFmtId="0" fontId="29" fillId="17" borderId="0" applyNumberFormat="0" applyBorder="0" applyAlignment="0" applyProtection="0"/>
    <xf numFmtId="44" fontId="28" fillId="0" borderId="0" applyFont="0" applyFill="0" applyBorder="0" applyAlignment="0" applyProtection="0"/>
    <xf numFmtId="0" fontId="29" fillId="31" borderId="0" applyNumberFormat="0" applyBorder="0" applyAlignment="0" applyProtection="0"/>
    <xf numFmtId="44" fontId="28" fillId="0" borderId="0" applyFont="0" applyFill="0" applyBorder="0" applyAlignment="0" applyProtection="0"/>
    <xf numFmtId="0" fontId="29" fillId="31" borderId="0" applyNumberFormat="0" applyBorder="0" applyAlignment="0" applyProtection="0"/>
    <xf numFmtId="44" fontId="28" fillId="0" borderId="0" applyFont="0" applyFill="0" applyBorder="0" applyAlignment="0" applyProtection="0"/>
    <xf numFmtId="0" fontId="29" fillId="21" borderId="0" applyNumberFormat="0" applyBorder="0" applyAlignment="0" applyProtection="0"/>
    <xf numFmtId="44" fontId="28" fillId="0" borderId="0" applyFont="0" applyFill="0" applyBorder="0" applyAlignment="0" applyProtection="0"/>
    <xf numFmtId="0" fontId="29" fillId="21" borderId="0" applyNumberFormat="0" applyBorder="0" applyAlignment="0" applyProtection="0"/>
    <xf numFmtId="44" fontId="28" fillId="0" borderId="0" applyFont="0" applyFill="0" applyBorder="0" applyAlignment="0" applyProtection="0"/>
    <xf numFmtId="0" fontId="29" fillId="25" borderId="0" applyNumberFormat="0" applyBorder="0" applyAlignment="0" applyProtection="0"/>
    <xf numFmtId="44" fontId="28" fillId="0" borderId="0" applyFont="0" applyFill="0" applyBorder="0" applyAlignment="0" applyProtection="0"/>
    <xf numFmtId="0" fontId="29" fillId="25" borderId="0" applyNumberFormat="0" applyBorder="0" applyAlignment="0" applyProtection="0"/>
    <xf numFmtId="44" fontId="28" fillId="0" borderId="0" applyFont="0" applyFill="0" applyBorder="0" applyAlignment="0" applyProtection="0"/>
    <xf numFmtId="0" fontId="33" fillId="18" borderId="42" applyNumberFormat="0" applyAlignment="0" applyProtection="0"/>
    <xf numFmtId="44" fontId="28" fillId="0" borderId="0" applyFont="0" applyFill="0" applyBorder="0" applyAlignment="0" applyProtection="0"/>
    <xf numFmtId="0" fontId="33" fillId="18" borderId="42"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0" fontId="36" fillId="0" borderId="0" applyNumberFormat="0" applyFill="0" applyBorder="0" applyAlignment="0" applyProtection="0"/>
    <xf numFmtId="44" fontId="28" fillId="0" borderId="0" applyFont="0" applyFill="0" applyBorder="0" applyAlignment="0" applyProtection="0"/>
    <xf numFmtId="0" fontId="30" fillId="9" borderId="0" applyNumberFormat="0" applyBorder="0" applyAlignment="0" applyProtection="0"/>
    <xf numFmtId="44" fontId="28" fillId="0" borderId="0" applyFont="0" applyFill="0" applyBorder="0" applyAlignment="0" applyProtection="0"/>
    <xf numFmtId="0" fontId="38" fillId="0" borderId="46" applyNumberFormat="0" applyFill="0" applyAlignment="0" applyProtection="0"/>
    <xf numFmtId="44" fontId="28" fillId="0" borderId="0" applyFont="0" applyFill="0" applyBorder="0" applyAlignment="0" applyProtection="0"/>
    <xf numFmtId="0" fontId="39" fillId="0" borderId="47" applyNumberFormat="0" applyFill="0" applyAlignment="0" applyProtection="0"/>
    <xf numFmtId="44" fontId="28" fillId="0" borderId="0" applyFont="0" applyFill="0" applyBorder="0" applyAlignment="0" applyProtection="0"/>
    <xf numFmtId="0" fontId="40" fillId="0" borderId="48" applyNumberFormat="0" applyFill="0" applyAlignment="0" applyProtection="0"/>
    <xf numFmtId="44" fontId="28" fillId="0" borderId="0" applyFont="0" applyFill="0" applyBorder="0" applyAlignment="0" applyProtection="0"/>
    <xf numFmtId="0" fontId="40"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34" fillId="10" borderId="0" applyNumberFormat="0" applyBorder="0" applyAlignment="0" applyProtection="0"/>
    <xf numFmtId="44" fontId="28" fillId="0" borderId="0" applyFont="0" applyFill="0" applyBorder="0" applyAlignment="0" applyProtection="0"/>
    <xf numFmtId="0" fontId="34" fillId="10" borderId="0" applyNumberFormat="0" applyBorder="0" applyAlignment="0" applyProtection="0"/>
    <xf numFmtId="44" fontId="28" fillId="0" borderId="0" applyFont="0" applyFill="0" applyBorder="0" applyAlignment="0" applyProtection="0"/>
    <xf numFmtId="0" fontId="33" fillId="12" borderId="42" applyNumberFormat="0" applyAlignment="0" applyProtection="0"/>
    <xf numFmtId="44" fontId="28" fillId="0" borderId="0" applyFont="0" applyFill="0" applyBorder="0" applyAlignment="0" applyProtection="0"/>
    <xf numFmtId="0" fontId="41" fillId="0" borderId="49" applyNumberFormat="0" applyFill="0" applyAlignment="0" applyProtection="0"/>
    <xf numFmtId="44" fontId="28" fillId="0" borderId="0" applyFont="0" applyFill="0" applyBorder="0" applyAlignment="0" applyProtection="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5" fillId="18" borderId="0" applyNumberFormat="0" applyBorder="0" applyAlignment="0" applyProtection="0"/>
    <xf numFmtId="0" fontId="45" fillId="18" borderId="0" applyNumberFormat="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9" fillId="0" borderId="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55" fillId="0" borderId="0"/>
    <xf numFmtId="44" fontId="28" fillId="0" borderId="0" applyFont="0" applyFill="0" applyBorder="0" applyAlignment="0" applyProtection="0"/>
    <xf numFmtId="0" fontId="56"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52" fillId="0" borderId="0"/>
    <xf numFmtId="44" fontId="28" fillId="0" borderId="0" applyFont="0" applyFill="0" applyBorder="0" applyAlignment="0" applyProtection="0"/>
    <xf numFmtId="44" fontId="28" fillId="0" borderId="0" applyFont="0" applyFill="0" applyBorder="0" applyAlignment="0" applyProtection="0"/>
    <xf numFmtId="0" fontId="9" fillId="0" borderId="0"/>
    <xf numFmtId="0" fontId="8" fillId="0" borderId="0"/>
    <xf numFmtId="0" fontId="4" fillId="0" borderId="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0" fontId="8" fillId="0" borderId="0"/>
    <xf numFmtId="0" fontId="4"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0" fontId="8" fillId="0" borderId="0"/>
    <xf numFmtId="44" fontId="4" fillId="0" borderId="0" applyFont="0" applyFill="0" applyBorder="0" applyAlignment="0" applyProtection="0"/>
    <xf numFmtId="0" fontId="8" fillId="0" borderId="0"/>
    <xf numFmtId="0" fontId="4" fillId="0" borderId="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8" fillId="0" borderId="0"/>
    <xf numFmtId="0" fontId="4"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4" fillId="0" borderId="0"/>
    <xf numFmtId="0" fontId="8"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4" fillId="0" borderId="0"/>
    <xf numFmtId="0" fontId="8"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28"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 fillId="0" borderId="0"/>
    <xf numFmtId="0" fontId="8" fillId="0" borderId="0"/>
    <xf numFmtId="0" fontId="56" fillId="0" borderId="0"/>
    <xf numFmtId="0" fontId="56" fillId="0" borderId="0"/>
    <xf numFmtId="0" fontId="53" fillId="0" borderId="0">
      <alignment vertical="top"/>
    </xf>
    <xf numFmtId="0" fontId="53" fillId="0" borderId="0">
      <alignment vertical="top"/>
    </xf>
    <xf numFmtId="0" fontId="53" fillId="0" borderId="0">
      <alignment vertical="top"/>
    </xf>
    <xf numFmtId="0" fontId="59" fillId="0" borderId="0">
      <alignment vertical="top"/>
    </xf>
    <xf numFmtId="0" fontId="53" fillId="0" borderId="0">
      <alignment vertical="top"/>
    </xf>
    <xf numFmtId="0" fontId="59" fillId="0" borderId="0">
      <alignment vertical="top"/>
    </xf>
    <xf numFmtId="0" fontId="4" fillId="0" borderId="0"/>
    <xf numFmtId="44" fontId="28" fillId="0" borderId="0" applyFont="0" applyFill="0" applyBorder="0" applyAlignment="0" applyProtection="0"/>
    <xf numFmtId="0" fontId="55"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 fillId="0" borderId="0"/>
    <xf numFmtId="0" fontId="56" fillId="0" borderId="0"/>
    <xf numFmtId="0" fontId="60" fillId="0" borderId="0"/>
    <xf numFmtId="0" fontId="56" fillId="0" borderId="0"/>
    <xf numFmtId="0" fontId="60" fillId="0" borderId="0"/>
    <xf numFmtId="0" fontId="56" fillId="0" borderId="0"/>
    <xf numFmtId="0" fontId="60" fillId="0" borderId="0"/>
    <xf numFmtId="0" fontId="56" fillId="0" borderId="0"/>
    <xf numFmtId="0" fontId="60" fillId="0" borderId="0"/>
    <xf numFmtId="0" fontId="56" fillId="0" borderId="0"/>
    <xf numFmtId="0" fontId="60" fillId="0" borderId="0"/>
    <xf numFmtId="0" fontId="56" fillId="0" borderId="0"/>
    <xf numFmtId="0" fontId="60" fillId="0" borderId="0"/>
    <xf numFmtId="0" fontId="56" fillId="0" borderId="0"/>
    <xf numFmtId="0" fontId="60" fillId="0" borderId="0"/>
    <xf numFmtId="0" fontId="56" fillId="0" borderId="0"/>
    <xf numFmtId="0" fontId="60" fillId="0" borderId="0"/>
    <xf numFmtId="0" fontId="58" fillId="0" borderId="0"/>
    <xf numFmtId="0" fontId="58" fillId="0" borderId="0"/>
    <xf numFmtId="0" fontId="4" fillId="0" borderId="0"/>
    <xf numFmtId="0" fontId="4" fillId="0" borderId="0"/>
    <xf numFmtId="0" fontId="4" fillId="0" borderId="0"/>
    <xf numFmtId="0" fontId="4"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4" fillId="0" borderId="0"/>
    <xf numFmtId="0" fontId="8"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12"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8" fillId="0" borderId="0"/>
    <xf numFmtId="0" fontId="4"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44" fontId="4" fillId="0" borderId="0" applyFont="0" applyFill="0" applyBorder="0" applyAlignment="0" applyProtection="0"/>
    <xf numFmtId="0" fontId="58" fillId="0" borderId="0"/>
    <xf numFmtId="0" fontId="58" fillId="0" borderId="0"/>
    <xf numFmtId="0" fontId="58" fillId="0" borderId="0"/>
    <xf numFmtId="0" fontId="8"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0" fontId="8"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8"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8" fillId="0" borderId="0"/>
    <xf numFmtId="0" fontId="4" fillId="0" borderId="0"/>
    <xf numFmtId="0" fontId="8" fillId="0" borderId="0"/>
    <xf numFmtId="44" fontId="4" fillId="0" borderId="0" applyFont="0" applyFill="0" applyBorder="0" applyAlignment="0" applyProtection="0"/>
    <xf numFmtId="0" fontId="8" fillId="0" borderId="0"/>
    <xf numFmtId="44" fontId="4"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9" fillId="0" borderId="0"/>
    <xf numFmtId="0" fontId="8" fillId="0" borderId="0"/>
    <xf numFmtId="44" fontId="28" fillId="0" borderId="0" applyFont="0" applyFill="0" applyBorder="0" applyAlignment="0" applyProtection="0"/>
    <xf numFmtId="0" fontId="9" fillId="0" borderId="0"/>
    <xf numFmtId="0" fontId="8" fillId="0" borderId="0"/>
    <xf numFmtId="0" fontId="4" fillId="0" borderId="0"/>
    <xf numFmtId="0" fontId="8" fillId="0" borderId="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0" fontId="4"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8" fillId="0" borderId="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0" fontId="8" fillId="0" borderId="0"/>
    <xf numFmtId="44" fontId="28" fillId="0" borderId="0" applyFont="0" applyFill="0" applyBorder="0" applyAlignment="0" applyProtection="0"/>
    <xf numFmtId="44" fontId="28" fillId="0" borderId="0" applyFont="0" applyFill="0" applyBorder="0" applyAlignment="0" applyProtection="0"/>
    <xf numFmtId="0" fontId="4" fillId="0" borderId="0"/>
    <xf numFmtId="44" fontId="28" fillId="0" borderId="0" applyFont="0" applyFill="0" applyBorder="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4" fillId="15" borderId="50" applyNumberFormat="0" applyFont="0" applyAlignment="0" applyProtection="0"/>
    <xf numFmtId="44" fontId="28" fillId="0" borderId="0" applyFont="0" applyFill="0" applyBorder="0" applyAlignment="0" applyProtection="0"/>
    <xf numFmtId="0" fontId="35" fillId="27" borderId="51"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35" fillId="28" borderId="51" applyNumberFormat="0" applyAlignment="0" applyProtection="0"/>
    <xf numFmtId="44" fontId="28" fillId="0" borderId="0" applyFont="0" applyFill="0" applyBorder="0" applyAlignment="0" applyProtection="0"/>
    <xf numFmtId="0" fontId="35" fillId="28" borderId="51" applyNumberFormat="0" applyAlignment="0" applyProtection="0"/>
    <xf numFmtId="44" fontId="28" fillId="0" borderId="0" applyFont="0" applyFill="0" applyBorder="0" applyAlignment="0" applyProtection="0"/>
    <xf numFmtId="0" fontId="32" fillId="0" borderId="0" applyNumberFormat="0" applyFill="0" applyBorder="0" applyAlignment="0" applyProtection="0"/>
    <xf numFmtId="44" fontId="28" fillId="0" borderId="0" applyFont="0" applyFill="0" applyBorder="0" applyAlignment="0" applyProtection="0"/>
    <xf numFmtId="0" fontId="32" fillId="0" borderId="0" applyNumberFormat="0" applyFill="0" applyBorder="0" applyAlignment="0" applyProtection="0"/>
    <xf numFmtId="44" fontId="28" fillId="0" borderId="0" applyFont="0" applyFill="0" applyBorder="0" applyAlignment="0" applyProtection="0"/>
    <xf numFmtId="0" fontId="36" fillId="0" borderId="0" applyNumberFormat="0" applyFill="0" applyBorder="0" applyAlignment="0" applyProtection="0"/>
    <xf numFmtId="44" fontId="28" fillId="0" borderId="0" applyFont="0" applyFill="0" applyBorder="0" applyAlignment="0" applyProtection="0"/>
    <xf numFmtId="0" fontId="36" fillId="0" borderId="0" applyNumberFormat="0" applyFill="0" applyBorder="0" applyAlignment="0" applyProtection="0"/>
    <xf numFmtId="44" fontId="28" fillId="0" borderId="0" applyFont="0" applyFill="0" applyBorder="0" applyAlignment="0" applyProtection="0"/>
    <xf numFmtId="0" fontId="42" fillId="0" borderId="0" applyNumberFormat="0" applyFill="0" applyBorder="0" applyAlignment="0" applyProtection="0"/>
    <xf numFmtId="44" fontId="28" fillId="0" borderId="0" applyFont="0" applyFill="0" applyBorder="0" applyAlignment="0" applyProtection="0"/>
    <xf numFmtId="0" fontId="47" fillId="0" borderId="45" applyNumberFormat="0" applyFill="0" applyAlignment="0" applyProtection="0"/>
    <xf numFmtId="44" fontId="28" fillId="0" borderId="0" applyFont="0" applyFill="0" applyBorder="0" applyAlignment="0" applyProtection="0"/>
    <xf numFmtId="0" fontId="47" fillId="0" borderId="45" applyNumberFormat="0" applyFill="0" applyAlignment="0" applyProtection="0"/>
    <xf numFmtId="44" fontId="28" fillId="0" borderId="0" applyFont="0" applyFill="0" applyBorder="0" applyAlignment="0" applyProtection="0"/>
    <xf numFmtId="0" fontId="48" fillId="0" borderId="52" applyNumberFormat="0" applyFill="0" applyAlignment="0" applyProtection="0"/>
    <xf numFmtId="0" fontId="48" fillId="0" borderId="52" applyNumberFormat="0" applyFill="0" applyAlignment="0" applyProtection="0"/>
    <xf numFmtId="0" fontId="44" fillId="0" borderId="53" applyNumberFormat="0" applyFill="0" applyAlignment="0" applyProtection="0"/>
    <xf numFmtId="44" fontId="4" fillId="0" borderId="0" applyFont="0" applyFill="0" applyBorder="0" applyAlignment="0" applyProtection="0"/>
    <xf numFmtId="0" fontId="44" fillId="0" borderId="53" applyNumberFormat="0" applyFill="0" applyAlignment="0" applyProtection="0"/>
    <xf numFmtId="44" fontId="4" fillId="0" borderId="0" applyFont="0" applyFill="0" applyBorder="0" applyAlignment="0" applyProtection="0"/>
    <xf numFmtId="0" fontId="46" fillId="0" borderId="0" applyNumberForma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44" fontId="4" fillId="0" borderId="0" applyFont="0" applyFill="0" applyBorder="0" applyAlignment="0" applyProtection="0"/>
    <xf numFmtId="0" fontId="49" fillId="0" borderId="54" applyNumberFormat="0" applyFill="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9" fillId="0" borderId="54" applyNumberFormat="0" applyFill="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2" fillId="0" borderId="0" applyNumberFormat="0" applyFill="0" applyBorder="0" applyAlignment="0" applyProtection="0"/>
    <xf numFmtId="0" fontId="5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3" fillId="0" borderId="0">
      <alignment vertical="top"/>
    </xf>
    <xf numFmtId="0" fontId="53" fillId="0" borderId="0">
      <alignment vertical="top"/>
    </xf>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9" fillId="0" borderId="0"/>
    <xf numFmtId="0" fontId="8" fillId="0" borderId="0"/>
    <xf numFmtId="0" fontId="4" fillId="0" borderId="0"/>
    <xf numFmtId="0" fontId="5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3" fillId="0" borderId="0">
      <alignment vertical="top"/>
    </xf>
    <xf numFmtId="0" fontId="53" fillId="0" borderId="0">
      <alignment vertical="top"/>
    </xf>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9" fillId="0" borderId="0"/>
    <xf numFmtId="0" fontId="8" fillId="0" borderId="0"/>
    <xf numFmtId="0" fontId="4" fillId="0" borderId="0"/>
  </cellStyleXfs>
  <cellXfs count="532">
    <xf numFmtId="165" fontId="0" fillId="0" borderId="0" xfId="0"/>
    <xf numFmtId="165" fontId="14" fillId="0" borderId="0" xfId="0" applyFont="1"/>
    <xf numFmtId="165" fontId="3" fillId="0" borderId="0" xfId="0" applyFont="1"/>
    <xf numFmtId="165" fontId="13" fillId="0" borderId="0" xfId="0" applyFont="1"/>
    <xf numFmtId="4" fontId="9" fillId="0" borderId="0" xfId="1" applyNumberFormat="1" applyFont="1"/>
    <xf numFmtId="165" fontId="10" fillId="0" borderId="0" xfId="0" applyFont="1"/>
    <xf numFmtId="165" fontId="9" fillId="0" borderId="0" xfId="0" applyFont="1"/>
    <xf numFmtId="4" fontId="9" fillId="0" borderId="0" xfId="0" applyNumberFormat="1" applyFont="1"/>
    <xf numFmtId="165" fontId="9" fillId="0" borderId="0" xfId="0" applyFont="1" applyFill="1"/>
    <xf numFmtId="4" fontId="9" fillId="0" borderId="0" xfId="0" applyNumberFormat="1" applyFont="1" applyFill="1"/>
    <xf numFmtId="4" fontId="9"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165" fontId="9" fillId="0" borderId="0" xfId="0" applyFont="1" applyBorder="1"/>
    <xf numFmtId="4" fontId="9" fillId="0" borderId="0" xfId="0" applyNumberFormat="1" applyFont="1" applyBorder="1"/>
    <xf numFmtId="165" fontId="13" fillId="0" borderId="0" xfId="0" applyFont="1" applyAlignment="1">
      <alignment vertical="center"/>
    </xf>
    <xf numFmtId="165"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165" fontId="13" fillId="0" borderId="0" xfId="0" applyFont="1" applyFill="1" applyBorder="1" applyAlignment="1">
      <alignment horizontal="left" vertical="center"/>
    </xf>
    <xf numFmtId="165" fontId="15" fillId="0" borderId="0" xfId="0" applyFont="1"/>
    <xf numFmtId="165" fontId="13" fillId="2" borderId="25" xfId="0" applyFont="1" applyFill="1" applyBorder="1" applyAlignment="1">
      <alignment horizontal="left" vertical="center"/>
    </xf>
    <xf numFmtId="165" fontId="13" fillId="2" borderId="26" xfId="0" applyFont="1" applyFill="1" applyBorder="1" applyAlignment="1">
      <alignment horizontal="left" vertical="center"/>
    </xf>
    <xf numFmtId="165" fontId="13" fillId="0" borderId="0" xfId="0" applyFont="1" applyBorder="1"/>
    <xf numFmtId="4" fontId="9" fillId="0" borderId="0" xfId="1" applyNumberFormat="1" applyFont="1" applyBorder="1"/>
    <xf numFmtId="4" fontId="2" fillId="0" borderId="0" xfId="2" applyNumberFormat="1" applyFont="1" applyFill="1" applyBorder="1" applyAlignment="1">
      <alignment horizontal="center" vertical="top" wrapText="1"/>
    </xf>
    <xf numFmtId="165" fontId="9" fillId="0" borderId="0" xfId="0" applyFont="1" applyFill="1" applyBorder="1"/>
    <xf numFmtId="165" fontId="2" fillId="0" borderId="0" xfId="2" applyFont="1" applyFill="1" applyBorder="1" applyAlignment="1">
      <alignment horizontal="center" vertical="top" wrapText="1"/>
    </xf>
    <xf numFmtId="15" fontId="9" fillId="0" borderId="0" xfId="0" applyNumberFormat="1" applyFont="1"/>
    <xf numFmtId="4" fontId="3" fillId="0" borderId="0" xfId="0" applyNumberFormat="1" applyFont="1"/>
    <xf numFmtId="15" fontId="9" fillId="0" borderId="0" xfId="0" applyNumberFormat="1" applyFont="1" applyFill="1"/>
    <xf numFmtId="43" fontId="9" fillId="0" borderId="0" xfId="1" applyFont="1" applyFill="1" applyBorder="1"/>
    <xf numFmtId="165" fontId="2" fillId="0" borderId="0" xfId="0" applyFont="1" applyBorder="1"/>
    <xf numFmtId="4" fontId="2" fillId="0" borderId="0" xfId="0" applyNumberFormat="1" applyFont="1" applyBorder="1"/>
    <xf numFmtId="43" fontId="2" fillId="0" borderId="0" xfId="0" applyNumberFormat="1" applyFont="1" applyBorder="1"/>
    <xf numFmtId="15" fontId="2" fillId="0" borderId="0" xfId="0" applyNumberFormat="1" applyFont="1" applyBorder="1"/>
    <xf numFmtId="15" fontId="3" fillId="0" borderId="0" xfId="0" applyNumberFormat="1" applyFont="1"/>
    <xf numFmtId="2" fontId="9" fillId="0" borderId="0" xfId="1" applyNumberFormat="1" applyFont="1" applyBorder="1"/>
    <xf numFmtId="4" fontId="9" fillId="0" borderId="0" xfId="1" applyNumberFormat="1" applyFont="1" applyAlignment="1"/>
    <xf numFmtId="10" fontId="9" fillId="0" borderId="0" xfId="0" applyNumberFormat="1" applyFont="1" applyAlignment="1"/>
    <xf numFmtId="165" fontId="2" fillId="0" borderId="0" xfId="3" applyFont="1" applyFill="1" applyBorder="1"/>
    <xf numFmtId="165" fontId="3" fillId="0" borderId="0" xfId="3" applyFont="1" applyFill="1" applyBorder="1"/>
    <xf numFmtId="165" fontId="3" fillId="0" borderId="0" xfId="3" applyFont="1" applyFill="1" applyBorder="1" applyAlignment="1">
      <alignment horizontal="left" wrapText="1"/>
    </xf>
    <xf numFmtId="165" fontId="3" fillId="0" borderId="0" xfId="3" applyFont="1" applyFill="1" applyBorder="1" applyAlignment="1">
      <alignment horizontal="left"/>
    </xf>
    <xf numFmtId="165" fontId="2" fillId="0" borderId="0" xfId="3" applyFont="1" applyFill="1" applyBorder="1" applyAlignment="1">
      <alignment horizontal="left" wrapText="1"/>
    </xf>
    <xf numFmtId="165" fontId="3" fillId="0" borderId="0" xfId="3" applyFont="1" applyFill="1"/>
    <xf numFmtId="165" fontId="13" fillId="0" borderId="22" xfId="3" applyFont="1" applyFill="1" applyBorder="1" applyAlignment="1">
      <alignment horizontal="center" vertical="center" wrapText="1"/>
    </xf>
    <xf numFmtId="165" fontId="13" fillId="0" borderId="24" xfId="3" applyFont="1" applyFill="1" applyBorder="1" applyAlignment="1">
      <alignment horizontal="center" vertical="center" wrapText="1"/>
    </xf>
    <xf numFmtId="165" fontId="9" fillId="0" borderId="1" xfId="4" quotePrefix="1" applyFont="1" applyFill="1" applyBorder="1"/>
    <xf numFmtId="165" fontId="9" fillId="0" borderId="1" xfId="4" applyFont="1" applyFill="1" applyBorder="1"/>
    <xf numFmtId="165" fontId="13" fillId="0" borderId="28" xfId="3" applyFont="1" applyFill="1" applyBorder="1" applyAlignment="1">
      <alignment horizontal="center" vertical="center" wrapText="1"/>
    </xf>
    <xf numFmtId="165" fontId="9" fillId="0" borderId="3" xfId="4" applyFont="1" applyFill="1" applyBorder="1"/>
    <xf numFmtId="165" fontId="13" fillId="0" borderId="29" xfId="3" applyFont="1" applyFill="1" applyBorder="1" applyAlignment="1">
      <alignment horizontal="center" vertical="center" wrapText="1"/>
    </xf>
    <xf numFmtId="165" fontId="9" fillId="0" borderId="24" xfId="4" applyFont="1" applyFill="1" applyBorder="1"/>
    <xf numFmtId="165" fontId="13" fillId="0" borderId="23" xfId="3" applyFont="1" applyFill="1" applyBorder="1" applyAlignment="1">
      <alignment horizontal="left" vertical="center" wrapText="1"/>
    </xf>
    <xf numFmtId="4" fontId="13" fillId="0" borderId="23" xfId="3" applyNumberFormat="1" applyFont="1" applyFill="1" applyBorder="1" applyAlignment="1">
      <alignment horizontal="right" wrapText="1"/>
    </xf>
    <xf numFmtId="165" fontId="13" fillId="0" borderId="0" xfId="3" applyFont="1" applyFill="1" applyBorder="1" applyAlignment="1">
      <alignment horizontal="left" vertical="center" wrapText="1"/>
    </xf>
    <xf numFmtId="4" fontId="13" fillId="0" borderId="0" xfId="3" applyNumberFormat="1" applyFont="1" applyFill="1" applyBorder="1" applyAlignment="1">
      <alignment horizontal="right" wrapText="1"/>
    </xf>
    <xf numFmtId="165" fontId="3" fillId="0" borderId="0" xfId="3" applyFont="1" applyFill="1" applyBorder="1" applyAlignment="1">
      <alignment horizontal="left" vertical="top" wrapText="1"/>
    </xf>
    <xf numFmtId="165" fontId="3" fillId="0" borderId="0" xfId="3" applyFont="1" applyFill="1" applyBorder="1" applyAlignment="1">
      <alignment horizontal="left" vertical="top"/>
    </xf>
    <xf numFmtId="165" fontId="3" fillId="0" borderId="0" xfId="3" applyFont="1" applyFill="1" applyBorder="1" applyAlignment="1">
      <alignment wrapText="1"/>
    </xf>
    <xf numFmtId="165" fontId="13" fillId="0" borderId="0" xfId="0" applyFont="1" applyFill="1" applyBorder="1" applyAlignment="1">
      <alignment horizontal="left" wrapText="1"/>
    </xf>
    <xf numFmtId="165" fontId="9" fillId="0" borderId="0" xfId="0" applyFont="1" applyAlignment="1"/>
    <xf numFmtId="165" fontId="9" fillId="0" borderId="0" xfId="1" applyNumberFormat="1" applyFont="1" applyFill="1"/>
    <xf numFmtId="165" fontId="13" fillId="3" borderId="1" xfId="0" applyFont="1" applyFill="1" applyBorder="1" applyAlignment="1">
      <alignment wrapText="1"/>
    </xf>
    <xf numFmtId="10" fontId="9" fillId="0" borderId="0" xfId="1" applyNumberFormat="1" applyFont="1" applyAlignment="1"/>
    <xf numFmtId="2" fontId="9" fillId="0" borderId="0" xfId="1" applyNumberFormat="1" applyFont="1" applyAlignment="1"/>
    <xf numFmtId="165" fontId="9" fillId="0" borderId="0" xfId="0" applyFont="1"/>
    <xf numFmtId="165" fontId="2" fillId="0" borderId="4" xfId="0" applyFont="1" applyFill="1" applyBorder="1" applyAlignment="1">
      <alignment horizontal="center"/>
    </xf>
    <xf numFmtId="165" fontId="2" fillId="0" borderId="5" xfId="0" applyFont="1" applyFill="1" applyBorder="1" applyAlignment="1">
      <alignment horizontal="center"/>
    </xf>
    <xf numFmtId="165" fontId="2" fillId="0" borderId="6" xfId="0" applyFont="1" applyFill="1" applyBorder="1" applyAlignment="1">
      <alignment horizontal="center"/>
    </xf>
    <xf numFmtId="165" fontId="3" fillId="0" borderId="7" xfId="0" applyFont="1" applyBorder="1"/>
    <xf numFmtId="165" fontId="3" fillId="0" borderId="8" xfId="0" applyFont="1" applyFill="1" applyBorder="1"/>
    <xf numFmtId="165" fontId="2" fillId="0" borderId="9" xfId="0" applyFont="1" applyFill="1" applyBorder="1" applyAlignment="1">
      <alignment horizontal="center"/>
    </xf>
    <xf numFmtId="165" fontId="3" fillId="0" borderId="9" xfId="0" applyFont="1" applyFill="1" applyBorder="1"/>
    <xf numFmtId="165" fontId="2" fillId="0" borderId="9" xfId="0" applyFont="1" applyFill="1" applyBorder="1" applyAlignment="1">
      <alignment horizontal="left" indent="1"/>
    </xf>
    <xf numFmtId="165" fontId="2" fillId="0" borderId="4" xfId="2" applyFont="1" applyFill="1" applyBorder="1" applyAlignment="1">
      <alignment horizontal="center" vertical="top" wrapText="1"/>
    </xf>
    <xf numFmtId="165" fontId="2" fillId="0" borderId="12" xfId="2" applyFont="1" applyFill="1" applyBorder="1" applyAlignment="1">
      <alignment horizontal="left" vertical="top" wrapText="1"/>
    </xf>
    <xf numFmtId="165" fontId="9" fillId="0" borderId="0" xfId="0" applyFont="1" applyFill="1" applyBorder="1" applyAlignment="1">
      <alignment wrapText="1"/>
    </xf>
    <xf numFmtId="165" fontId="2" fillId="2" borderId="2" xfId="0" applyFont="1" applyFill="1" applyBorder="1" applyAlignment="1">
      <alignment horizontal="center"/>
    </xf>
    <xf numFmtId="165" fontId="2" fillId="3" borderId="1" xfId="0" applyFont="1" applyFill="1" applyBorder="1" applyAlignment="1"/>
    <xf numFmtId="4" fontId="2" fillId="3" borderId="1" xfId="0" applyNumberFormat="1" applyFont="1" applyFill="1" applyBorder="1" applyAlignment="1"/>
    <xf numFmtId="165" fontId="2" fillId="3" borderId="1" xfId="0" applyNumberFormat="1" applyFont="1" applyFill="1" applyBorder="1" applyAlignment="1"/>
    <xf numFmtId="43" fontId="2" fillId="3" borderId="1" xfId="0" applyNumberFormat="1" applyFont="1" applyFill="1" applyBorder="1" applyAlignment="1"/>
    <xf numFmtId="15" fontId="2" fillId="3" borderId="1" xfId="0" applyNumberFormat="1" applyFont="1" applyFill="1" applyBorder="1" applyAlignment="1"/>
    <xf numFmtId="165" fontId="9" fillId="0" borderId="0" xfId="0" applyFont="1"/>
    <xf numFmtId="165" fontId="3" fillId="0" borderId="11" xfId="3" applyNumberFormat="1" applyFont="1" applyFill="1" applyBorder="1" applyAlignment="1">
      <alignment horizontal="center" vertical="top"/>
    </xf>
    <xf numFmtId="165" fontId="3" fillId="0" borderId="0" xfId="3" applyFont="1" applyBorder="1" applyAlignment="1">
      <alignment vertical="top" wrapText="1"/>
    </xf>
    <xf numFmtId="165" fontId="2" fillId="2" borderId="1" xfId="2" applyFont="1" applyFill="1" applyBorder="1" applyAlignment="1">
      <alignment horizontal="center" vertical="top" wrapText="1"/>
    </xf>
    <xf numFmtId="165" fontId="9" fillId="0" borderId="0" xfId="0" applyFont="1"/>
    <xf numFmtId="165" fontId="9" fillId="0" borderId="0" xfId="0" applyFont="1"/>
    <xf numFmtId="165" fontId="9" fillId="0" borderId="0" xfId="0" applyFont="1"/>
    <xf numFmtId="43" fontId="9" fillId="0" borderId="0" xfId="1" applyFont="1" applyFill="1"/>
    <xf numFmtId="165" fontId="2" fillId="0" borderId="0" xfId="3" applyFont="1" applyBorder="1" applyAlignment="1">
      <alignment vertical="top"/>
    </xf>
    <xf numFmtId="165" fontId="9" fillId="0" borderId="0" xfId="3" applyFont="1" applyBorder="1" applyAlignment="1">
      <alignment vertical="top"/>
    </xf>
    <xf numFmtId="165" fontId="9" fillId="0" borderId="9" xfId="3" applyFont="1" applyBorder="1" applyAlignment="1">
      <alignment vertical="top"/>
    </xf>
    <xf numFmtId="165" fontId="9" fillId="0" borderId="14" xfId="0" applyFont="1" applyBorder="1"/>
    <xf numFmtId="165" fontId="9" fillId="0" borderId="15" xfId="0" applyFont="1" applyBorder="1"/>
    <xf numFmtId="165" fontId="9" fillId="0" borderId="9" xfId="0" applyFont="1" applyBorder="1"/>
    <xf numFmtId="165" fontId="9" fillId="0" borderId="16" xfId="0" applyFont="1" applyBorder="1"/>
    <xf numFmtId="165" fontId="9" fillId="0" borderId="7" xfId="0" applyFont="1" applyBorder="1"/>
    <xf numFmtId="165" fontId="9" fillId="0" borderId="16" xfId="0" applyFont="1" applyBorder="1" applyAlignment="1">
      <alignment vertical="top"/>
    </xf>
    <xf numFmtId="165" fontId="9" fillId="0" borderId="7" xfId="0" applyFont="1" applyBorder="1" applyAlignment="1">
      <alignment vertical="top"/>
    </xf>
    <xf numFmtId="4" fontId="9" fillId="0" borderId="0" xfId="0" applyNumberFormat="1" applyFont="1" applyFill="1" applyBorder="1" applyAlignment="1">
      <alignment horizontal="right" vertical="center" wrapText="1"/>
    </xf>
    <xf numFmtId="165" fontId="9" fillId="0" borderId="0" xfId="0" applyFont="1" applyFill="1" applyBorder="1" applyAlignment="1">
      <alignment horizontal="left" vertical="center" wrapText="1"/>
    </xf>
    <xf numFmtId="165" fontId="9" fillId="0" borderId="5" xfId="3" applyFont="1" applyBorder="1" applyAlignment="1">
      <alignment vertical="top"/>
    </xf>
    <xf numFmtId="165" fontId="9" fillId="0" borderId="0" xfId="3" applyFont="1" applyBorder="1" applyAlignment="1">
      <alignment vertical="top" wrapText="1"/>
    </xf>
    <xf numFmtId="165" fontId="9" fillId="0" borderId="0" xfId="3" applyFont="1" applyBorder="1" applyAlignment="1">
      <alignment horizontal="left" vertical="top" wrapText="1"/>
    </xf>
    <xf numFmtId="165" fontId="9" fillId="0" borderId="9" xfId="3" applyFont="1" applyBorder="1" applyAlignment="1">
      <alignment horizontal="left" vertical="top" wrapText="1"/>
    </xf>
    <xf numFmtId="4" fontId="9" fillId="0" borderId="14" xfId="0" applyNumberFormat="1" applyFont="1" applyBorder="1"/>
    <xf numFmtId="4" fontId="9" fillId="0" borderId="0" xfId="3" applyNumberFormat="1" applyFont="1" applyBorder="1" applyAlignment="1">
      <alignment vertical="top"/>
    </xf>
    <xf numFmtId="4" fontId="9" fillId="0" borderId="16" xfId="0" applyNumberFormat="1" applyFont="1" applyBorder="1"/>
    <xf numFmtId="165" fontId="2" fillId="0" borderId="14" xfId="0" applyFont="1" applyBorder="1"/>
    <xf numFmtId="43" fontId="2" fillId="0" borderId="14" xfId="0" applyNumberFormat="1" applyFont="1" applyBorder="1"/>
    <xf numFmtId="165" fontId="2" fillId="0" borderId="15" xfId="0" applyFont="1" applyBorder="1"/>
    <xf numFmtId="165" fontId="2" fillId="0" borderId="9" xfId="0" applyFont="1" applyBorder="1"/>
    <xf numFmtId="165" fontId="3" fillId="0" borderId="0" xfId="0" applyFont="1" applyBorder="1"/>
    <xf numFmtId="165" fontId="3" fillId="0" borderId="9" xfId="0" applyFont="1" applyBorder="1"/>
    <xf numFmtId="165" fontId="3" fillId="0" borderId="16" xfId="0" applyFont="1" applyBorder="1"/>
    <xf numFmtId="165" fontId="13" fillId="0" borderId="14" xfId="0" applyFont="1" applyFill="1" applyBorder="1" applyAlignment="1">
      <alignment horizontal="left" vertical="center" wrapText="1"/>
    </xf>
    <xf numFmtId="4" fontId="13" fillId="0" borderId="14" xfId="0" applyNumberFormat="1" applyFont="1" applyFill="1" applyBorder="1" applyAlignment="1">
      <alignment horizontal="right" wrapText="1"/>
    </xf>
    <xf numFmtId="4" fontId="13" fillId="0" borderId="15" xfId="0" applyNumberFormat="1" applyFont="1" applyFill="1" applyBorder="1" applyAlignment="1">
      <alignment horizontal="right" wrapText="1"/>
    </xf>
    <xf numFmtId="4" fontId="9" fillId="0" borderId="16" xfId="1" applyNumberFormat="1" applyFont="1" applyBorder="1"/>
    <xf numFmtId="4" fontId="9" fillId="0" borderId="7" xfId="1" applyNumberFormat="1" applyFont="1" applyBorder="1"/>
    <xf numFmtId="4" fontId="13" fillId="0" borderId="0" xfId="1" applyNumberFormat="1" applyFont="1" applyFill="1" applyBorder="1" applyAlignment="1">
      <alignment horizontal="right" wrapText="1"/>
    </xf>
    <xf numFmtId="2" fontId="13" fillId="0" borderId="0" xfId="0" applyNumberFormat="1" applyFont="1" applyFill="1" applyBorder="1" applyAlignment="1">
      <alignment horizontal="right" wrapText="1"/>
    </xf>
    <xf numFmtId="4" fontId="9" fillId="0" borderId="14" xfId="1" applyNumberFormat="1" applyFont="1" applyBorder="1"/>
    <xf numFmtId="2" fontId="9" fillId="0" borderId="14" xfId="1" applyNumberFormat="1" applyFont="1" applyBorder="1"/>
    <xf numFmtId="2" fontId="9" fillId="0" borderId="15" xfId="1" applyNumberFormat="1" applyFont="1" applyBorder="1"/>
    <xf numFmtId="2" fontId="9" fillId="0" borderId="9" xfId="1" applyNumberFormat="1" applyFont="1" applyBorder="1"/>
    <xf numFmtId="2" fontId="9" fillId="0" borderId="16" xfId="1" applyNumberFormat="1" applyFont="1" applyBorder="1"/>
    <xf numFmtId="2" fontId="9" fillId="0" borderId="7" xfId="1" applyNumberFormat="1" applyFont="1" applyBorder="1"/>
    <xf numFmtId="2" fontId="9" fillId="0" borderId="0" xfId="1" applyNumberFormat="1" applyFont="1"/>
    <xf numFmtId="165" fontId="13" fillId="0" borderId="0" xfId="3" applyFont="1" applyBorder="1" applyAlignment="1">
      <alignment vertical="top"/>
    </xf>
    <xf numFmtId="165" fontId="13" fillId="0" borderId="9" xfId="3" applyFont="1" applyBorder="1" applyAlignment="1">
      <alignment vertical="top"/>
    </xf>
    <xf numFmtId="4" fontId="9" fillId="0" borderId="15" xfId="1" applyNumberFormat="1" applyFont="1" applyBorder="1"/>
    <xf numFmtId="4" fontId="9" fillId="0" borderId="9" xfId="1" applyNumberFormat="1" applyFont="1" applyBorder="1"/>
    <xf numFmtId="165" fontId="9" fillId="0" borderId="9" xfId="3" applyFont="1" applyBorder="1" applyAlignment="1">
      <alignment vertical="top" wrapText="1"/>
    </xf>
    <xf numFmtId="165" fontId="9" fillId="0" borderId="5" xfId="3" applyFont="1" applyBorder="1" applyAlignment="1">
      <alignment horizontal="left" vertical="top" wrapText="1"/>
    </xf>
    <xf numFmtId="165" fontId="1" fillId="0" borderId="17" xfId="3" applyFont="1" applyBorder="1" applyAlignment="1">
      <alignment horizontal="left" vertical="top" indent="1"/>
    </xf>
    <xf numFmtId="165" fontId="9" fillId="0" borderId="14" xfId="3" applyFont="1" applyBorder="1" applyAlignment="1">
      <alignment horizontal="left" vertical="top" indent="1"/>
    </xf>
    <xf numFmtId="165" fontId="1" fillId="0" borderId="5" xfId="3" applyFont="1" applyBorder="1" applyAlignment="1">
      <alignment horizontal="left" vertical="top" indent="1"/>
    </xf>
    <xf numFmtId="165" fontId="9" fillId="0" borderId="0" xfId="3" applyFont="1" applyBorder="1" applyAlignment="1">
      <alignment horizontal="left" vertical="top" indent="1"/>
    </xf>
    <xf numFmtId="165" fontId="1" fillId="0" borderId="6" xfId="3" applyFont="1" applyBorder="1" applyAlignment="1">
      <alignment horizontal="left" vertical="top" indent="1"/>
    </xf>
    <xf numFmtId="165" fontId="9" fillId="0" borderId="16" xfId="3" applyFont="1" applyBorder="1" applyAlignment="1">
      <alignment horizontal="left" vertical="top" indent="1"/>
    </xf>
    <xf numFmtId="165" fontId="1" fillId="0" borderId="5" xfId="3" applyFont="1" applyFill="1" applyBorder="1" applyAlignment="1">
      <alignment horizontal="left" vertical="top" indent="1"/>
    </xf>
    <xf numFmtId="165" fontId="1" fillId="0" borderId="6" xfId="3" applyFont="1" applyFill="1" applyBorder="1" applyAlignment="1">
      <alignment horizontal="left" vertical="top" indent="1"/>
    </xf>
    <xf numFmtId="165" fontId="9" fillId="0" borderId="0" xfId="0" applyFont="1" applyBorder="1" applyAlignment="1">
      <alignment horizontal="left" indent="1"/>
    </xf>
    <xf numFmtId="165" fontId="9" fillId="0" borderId="9" xfId="0" applyFont="1" applyBorder="1" applyAlignment="1">
      <alignment horizontal="left" indent="1"/>
    </xf>
    <xf numFmtId="165" fontId="3" fillId="0" borderId="5" xfId="3" applyFont="1" applyBorder="1" applyAlignment="1">
      <alignment horizontal="left" vertical="top" indent="1"/>
    </xf>
    <xf numFmtId="165" fontId="1" fillId="0" borderId="5" xfId="0" applyFont="1" applyFill="1" applyBorder="1" applyAlignment="1">
      <alignment horizontal="left" vertical="top" indent="1"/>
    </xf>
    <xf numFmtId="165" fontId="9" fillId="0" borderId="0" xfId="0" applyFont="1" applyFill="1" applyBorder="1" applyAlignment="1">
      <alignment horizontal="left" indent="1"/>
    </xf>
    <xf numFmtId="165" fontId="9" fillId="0" borderId="9" xfId="0" applyFont="1" applyFill="1" applyBorder="1" applyAlignment="1">
      <alignment horizontal="left" indent="1"/>
    </xf>
    <xf numFmtId="165" fontId="1" fillId="0" borderId="6" xfId="0" applyFont="1" applyBorder="1" applyAlignment="1">
      <alignment horizontal="left" vertical="top" indent="1"/>
    </xf>
    <xf numFmtId="165" fontId="9" fillId="0" borderId="16" xfId="0" applyFont="1" applyBorder="1" applyAlignment="1">
      <alignment horizontal="left" indent="1"/>
    </xf>
    <xf numFmtId="165" fontId="9" fillId="0" borderId="7" xfId="0" applyFont="1" applyBorder="1" applyAlignment="1">
      <alignment horizontal="left" indent="1"/>
    </xf>
    <xf numFmtId="165" fontId="9" fillId="0" borderId="14" xfId="0" applyFont="1" applyBorder="1" applyAlignment="1">
      <alignment horizontal="left" indent="1"/>
    </xf>
    <xf numFmtId="165" fontId="9" fillId="0" borderId="15" xfId="0" applyFont="1" applyBorder="1" applyAlignment="1">
      <alignment horizontal="left" indent="1"/>
    </xf>
    <xf numFmtId="165" fontId="1" fillId="0" borderId="5" xfId="0" applyFont="1" applyBorder="1" applyAlignment="1">
      <alignment horizontal="left" vertical="top" indent="1"/>
    </xf>
    <xf numFmtId="165" fontId="7" fillId="0" borderId="6" xfId="0" applyFont="1" applyFill="1" applyBorder="1" applyAlignment="1">
      <alignment horizontal="left" vertical="top" indent="1"/>
    </xf>
    <xf numFmtId="165" fontId="1" fillId="0" borderId="6" xfId="0" applyFont="1" applyBorder="1" applyAlignment="1">
      <alignment horizontal="left" indent="1"/>
    </xf>
    <xf numFmtId="165" fontId="9" fillId="0" borderId="5" xfId="3" applyFont="1" applyBorder="1" applyAlignment="1">
      <alignment horizontal="left" vertical="top" indent="1"/>
    </xf>
    <xf numFmtId="4" fontId="1" fillId="0" borderId="6" xfId="1" applyNumberFormat="1" applyFont="1" applyFill="1" applyBorder="1" applyAlignment="1">
      <alignment horizontal="left" vertical="center" indent="1"/>
    </xf>
    <xf numFmtId="165" fontId="3" fillId="0" borderId="6" xfId="3" applyFont="1" applyBorder="1" applyAlignment="1">
      <alignment horizontal="left" vertical="top" indent="1"/>
    </xf>
    <xf numFmtId="165" fontId="9" fillId="0" borderId="5" xfId="0" applyFont="1" applyBorder="1" applyAlignment="1">
      <alignment horizontal="left" vertical="top" indent="1"/>
    </xf>
    <xf numFmtId="165" fontId="9" fillId="0" borderId="6" xfId="3" applyFont="1" applyFill="1" applyBorder="1" applyAlignment="1">
      <alignment horizontal="left" vertical="top" indent="1"/>
    </xf>
    <xf numFmtId="165" fontId="2" fillId="0" borderId="17" xfId="0" applyFont="1" applyBorder="1" applyAlignment="1">
      <alignment horizontal="left" indent="1"/>
    </xf>
    <xf numFmtId="165" fontId="2" fillId="0" borderId="5" xfId="0" applyFont="1" applyBorder="1" applyAlignment="1">
      <alignment horizontal="left" indent="1"/>
    </xf>
    <xf numFmtId="165" fontId="2" fillId="0" borderId="6" xfId="0" applyFont="1" applyBorder="1" applyAlignment="1">
      <alignment horizontal="left" indent="1"/>
    </xf>
    <xf numFmtId="165" fontId="9" fillId="0" borderId="9" xfId="3" applyFont="1" applyBorder="1" applyAlignment="1">
      <alignment horizontal="left" vertical="top" indent="1"/>
    </xf>
    <xf numFmtId="165" fontId="13" fillId="0" borderId="5" xfId="3" applyFont="1" applyBorder="1" applyAlignment="1">
      <alignment horizontal="left" vertical="top" indent="1"/>
    </xf>
    <xf numFmtId="165" fontId="2" fillId="0" borderId="14" xfId="0" applyFont="1" applyFill="1" applyBorder="1" applyAlignment="1">
      <alignment horizontal="left" vertical="center" wrapText="1" indent="1"/>
    </xf>
    <xf numFmtId="165" fontId="2" fillId="0" borderId="15" xfId="0" applyFont="1" applyFill="1" applyBorder="1" applyAlignment="1">
      <alignment horizontal="left" vertical="center" wrapText="1" indent="1"/>
    </xf>
    <xf numFmtId="165" fontId="11" fillId="4" borderId="18" xfId="0" applyFont="1" applyFill="1" applyBorder="1" applyAlignment="1">
      <alignment horizontal="center" vertical="center" wrapText="1"/>
    </xf>
    <xf numFmtId="165" fontId="11" fillId="4" borderId="19" xfId="0" applyFont="1" applyFill="1" applyBorder="1" applyAlignment="1">
      <alignment horizontal="center" vertical="center"/>
    </xf>
    <xf numFmtId="165" fontId="16" fillId="0" borderId="0" xfId="0" applyFont="1" applyBorder="1" applyAlignment="1">
      <alignment horizontal="justify" vertical="center"/>
    </xf>
    <xf numFmtId="165" fontId="2" fillId="0" borderId="15" xfId="0" applyFont="1" applyFill="1" applyBorder="1" applyAlignment="1">
      <alignment horizontal="center" vertical="center" wrapText="1"/>
    </xf>
    <xf numFmtId="165" fontId="9" fillId="0" borderId="5" xfId="0" applyFont="1" applyBorder="1"/>
    <xf numFmtId="165" fontId="9" fillId="0" borderId="5" xfId="0" applyFont="1" applyBorder="1" applyAlignment="1">
      <alignment horizontal="left" vertical="top"/>
    </xf>
    <xf numFmtId="165" fontId="9" fillId="0" borderId="6" xfId="0" applyFont="1" applyBorder="1" applyAlignment="1">
      <alignment horizontal="left" vertical="top"/>
    </xf>
    <xf numFmtId="165" fontId="16" fillId="0" borderId="16" xfId="0" applyFont="1" applyBorder="1" applyAlignment="1">
      <alignment horizontal="justify" vertical="center"/>
    </xf>
    <xf numFmtId="4" fontId="9" fillId="0" borderId="5" xfId="0" applyNumberFormat="1" applyFont="1" applyBorder="1" applyAlignment="1">
      <alignment horizontal="left" vertical="top"/>
    </xf>
    <xf numFmtId="4" fontId="9" fillId="0" borderId="6" xfId="0" applyNumberFormat="1" applyFont="1" applyBorder="1" applyAlignment="1">
      <alignment horizontal="left" vertical="top"/>
    </xf>
    <xf numFmtId="165" fontId="3" fillId="0" borderId="0" xfId="3" applyFont="1" applyAlignment="1" applyProtection="1">
      <alignment vertical="top"/>
    </xf>
    <xf numFmtId="165" fontId="3" fillId="0" borderId="0" xfId="3" applyFont="1" applyAlignment="1">
      <alignment vertical="top" wrapText="1"/>
    </xf>
    <xf numFmtId="165" fontId="3" fillId="0" borderId="0" xfId="3" applyFont="1" applyAlignment="1">
      <alignment vertical="top"/>
    </xf>
    <xf numFmtId="165" fontId="3" fillId="0" borderId="0" xfId="3" applyFont="1" applyAlignment="1" applyProtection="1">
      <alignment vertical="top" wrapText="1"/>
      <protection locked="0"/>
    </xf>
    <xf numFmtId="165" fontId="3" fillId="0" borderId="0" xfId="3" applyFont="1" applyAlignment="1" applyProtection="1">
      <alignment horizontal="left" vertical="top" wrapText="1" indent="5"/>
      <protection locked="0"/>
    </xf>
    <xf numFmtId="165" fontId="3" fillId="0" borderId="0" xfId="3" applyFont="1" applyAlignment="1" applyProtection="1">
      <alignment vertical="top"/>
      <protection locked="0"/>
    </xf>
    <xf numFmtId="165" fontId="2" fillId="2" borderId="10" xfId="2" applyFont="1" applyFill="1" applyBorder="1" applyAlignment="1">
      <alignment horizontal="left" vertical="top" wrapText="1"/>
    </xf>
    <xf numFmtId="165" fontId="2" fillId="2" borderId="13" xfId="2" applyFont="1" applyFill="1" applyBorder="1" applyAlignment="1">
      <alignment horizontal="left" vertical="top" wrapText="1"/>
    </xf>
    <xf numFmtId="165" fontId="2" fillId="0" borderId="0" xfId="0" applyFont="1" applyAlignment="1">
      <alignment horizontal="center"/>
    </xf>
    <xf numFmtId="165" fontId="2" fillId="2" borderId="1" xfId="2" applyFont="1" applyFill="1" applyBorder="1" applyAlignment="1">
      <alignment horizontal="center" vertical="top" wrapText="1"/>
    </xf>
    <xf numFmtId="165" fontId="3" fillId="0" borderId="0" xfId="3" applyFont="1" applyBorder="1" applyAlignment="1" applyProtection="1">
      <alignment horizontal="left" vertical="top" wrapText="1" indent="2"/>
      <protection locked="0"/>
    </xf>
    <xf numFmtId="165" fontId="9" fillId="0" borderId="0" xfId="0" applyFont="1" applyFill="1" applyBorder="1" applyProtection="1">
      <protection locked="0"/>
    </xf>
    <xf numFmtId="165" fontId="9" fillId="0" borderId="0" xfId="0" applyFont="1" applyBorder="1" applyProtection="1">
      <protection locked="0"/>
    </xf>
    <xf numFmtId="165" fontId="13" fillId="0" borderId="0" xfId="0" applyFont="1" applyBorder="1" applyProtection="1">
      <protection locked="0"/>
    </xf>
    <xf numFmtId="165" fontId="17" fillId="3" borderId="1" xfId="0" applyFont="1" applyFill="1" applyBorder="1" applyAlignment="1" applyProtection="1">
      <alignment wrapText="1"/>
      <protection hidden="1"/>
    </xf>
    <xf numFmtId="165" fontId="3" fillId="0" borderId="1" xfId="0" applyFont="1" applyBorder="1" applyAlignment="1" applyProtection="1">
      <protection locked="0"/>
    </xf>
    <xf numFmtId="15" fontId="3" fillId="0" borderId="1" xfId="0" applyNumberFormat="1" applyFont="1" applyBorder="1" applyAlignment="1" applyProtection="1">
      <protection locked="0"/>
    </xf>
    <xf numFmtId="165" fontId="3" fillId="0" borderId="1" xfId="0" applyFont="1" applyBorder="1" applyAlignment="1" applyProtection="1">
      <alignment wrapText="1"/>
      <protection locked="0"/>
    </xf>
    <xf numFmtId="165" fontId="3" fillId="0" borderId="1" xfId="0" applyFont="1" applyFill="1" applyBorder="1" applyAlignment="1" applyProtection="1">
      <protection locked="0"/>
    </xf>
    <xf numFmtId="4" fontId="3" fillId="0" borderId="1" xfId="0" applyNumberFormat="1" applyFont="1" applyBorder="1" applyAlignment="1" applyProtection="1">
      <protection locked="0"/>
    </xf>
    <xf numFmtId="4" fontId="3" fillId="0" borderId="1" xfId="0" applyNumberFormat="1" applyFont="1" applyBorder="1" applyAlignment="1" applyProtection="1">
      <alignment wrapText="1"/>
      <protection locked="0"/>
    </xf>
    <xf numFmtId="4" fontId="3" fillId="0" borderId="1" xfId="0" applyNumberFormat="1" applyFont="1" applyFill="1" applyBorder="1" applyAlignment="1" applyProtection="1">
      <protection locked="0"/>
    </xf>
    <xf numFmtId="165" fontId="2" fillId="2" borderId="1" xfId="0" applyFont="1" applyFill="1" applyBorder="1" applyAlignment="1" applyProtection="1">
      <alignment wrapText="1"/>
      <protection locked="0"/>
    </xf>
    <xf numFmtId="43" fontId="9" fillId="0" borderId="0" xfId="1" applyFont="1" applyFill="1" applyBorder="1" applyProtection="1">
      <protection locked="0"/>
    </xf>
    <xf numFmtId="43" fontId="9" fillId="0" borderId="0" xfId="1" applyFont="1" applyBorder="1" applyProtection="1">
      <protection locked="0"/>
    </xf>
    <xf numFmtId="165" fontId="9" fillId="0" borderId="0" xfId="0" applyFont="1" applyFill="1" applyBorder="1" applyAlignment="1" applyProtection="1">
      <alignment vertical="center"/>
      <protection locked="0"/>
    </xf>
    <xf numFmtId="165" fontId="9" fillId="0" borderId="0" xfId="0" applyFont="1" applyBorder="1" applyAlignment="1" applyProtection="1">
      <alignment vertical="center"/>
      <protection locked="0"/>
    </xf>
    <xf numFmtId="165" fontId="2" fillId="2" borderId="30" xfId="0"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165"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2" xfId="0" applyNumberFormat="1" applyFont="1" applyFill="1" applyBorder="1" applyAlignment="1">
      <alignment horizontal="left" vertical="center" indent="1"/>
    </xf>
    <xf numFmtId="4" fontId="2" fillId="2" borderId="1" xfId="0" applyNumberFormat="1" applyFont="1" applyFill="1" applyBorder="1" applyAlignment="1">
      <alignment horizontal="center" vertical="center" wrapText="1"/>
    </xf>
    <xf numFmtId="165" fontId="2" fillId="2" borderId="1" xfId="2" applyFont="1" applyFill="1" applyBorder="1" applyAlignment="1">
      <alignment horizontal="left" vertical="top"/>
    </xf>
    <xf numFmtId="4" fontId="13" fillId="3" borderId="30" xfId="0" applyNumberFormat="1" applyFont="1" applyFill="1" applyBorder="1" applyAlignment="1">
      <alignment horizontal="right" wrapText="1"/>
    </xf>
    <xf numFmtId="4" fontId="13" fillId="3" borderId="31" xfId="0" applyNumberFormat="1" applyFont="1" applyFill="1" applyBorder="1" applyAlignment="1">
      <alignment wrapText="1"/>
    </xf>
    <xf numFmtId="4" fontId="13" fillId="3" borderId="31" xfId="0" applyNumberFormat="1" applyFont="1" applyFill="1" applyBorder="1" applyAlignment="1">
      <alignment horizontal="right" wrapText="1"/>
    </xf>
    <xf numFmtId="165" fontId="13" fillId="3" borderId="23" xfId="0" applyFont="1" applyFill="1" applyBorder="1" applyAlignment="1">
      <alignment horizontal="left" wrapText="1"/>
    </xf>
    <xf numFmtId="4" fontId="9" fillId="0" borderId="1" xfId="0" applyNumberFormat="1" applyFont="1" applyFill="1" applyBorder="1" applyAlignment="1">
      <alignment wrapText="1"/>
    </xf>
    <xf numFmtId="49" fontId="9" fillId="0" borderId="1" xfId="0" applyNumberFormat="1" applyFont="1" applyFill="1" applyBorder="1" applyAlignment="1">
      <alignment wrapText="1"/>
    </xf>
    <xf numFmtId="165" fontId="13" fillId="0" borderId="0" xfId="0"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165" fontId="13" fillId="2" borderId="1" xfId="0" applyFont="1" applyFill="1" applyBorder="1" applyAlignment="1">
      <alignment horizontal="center" vertical="center" wrapText="1"/>
    </xf>
    <xf numFmtId="165" fontId="13" fillId="2" borderId="1" xfId="0" applyFont="1" applyFill="1" applyBorder="1" applyAlignment="1">
      <alignment horizontal="center" vertical="center"/>
    </xf>
    <xf numFmtId="165" fontId="13" fillId="2" borderId="1" xfId="3" applyFont="1" applyFill="1" applyBorder="1" applyAlignment="1">
      <alignment horizontal="center" vertical="center" wrapText="1"/>
    </xf>
    <xf numFmtId="4" fontId="2" fillId="0" borderId="0" xfId="2" applyNumberFormat="1" applyFont="1" applyFill="1" applyBorder="1" applyAlignment="1">
      <alignment horizontal="left" vertical="top" wrapText="1"/>
    </xf>
    <xf numFmtId="165" fontId="2" fillId="2" borderId="1" xfId="2" applyFont="1" applyFill="1" applyBorder="1" applyAlignment="1">
      <alignment horizontal="left" vertical="top" wrapText="1"/>
    </xf>
    <xf numFmtId="4" fontId="9" fillId="0" borderId="0" xfId="0" applyNumberFormat="1" applyFont="1" applyAlignment="1"/>
    <xf numFmtId="4" fontId="13" fillId="3" borderId="1" xfId="0" applyNumberFormat="1" applyFont="1" applyFill="1" applyBorder="1" applyAlignment="1">
      <alignment horizontal="right" wrapText="1"/>
    </xf>
    <xf numFmtId="4" fontId="13" fillId="3" borderId="32" xfId="0" applyNumberFormat="1" applyFont="1" applyFill="1" applyBorder="1" applyAlignment="1">
      <alignment wrapText="1"/>
    </xf>
    <xf numFmtId="4" fontId="13" fillId="3" borderId="32" xfId="0" applyNumberFormat="1" applyFont="1" applyFill="1" applyBorder="1" applyAlignment="1">
      <alignment horizontal="right" wrapText="1"/>
    </xf>
    <xf numFmtId="165" fontId="13" fillId="3" borderId="24" xfId="0" applyFont="1" applyFill="1" applyBorder="1" applyAlignment="1">
      <alignment horizontal="left" wrapText="1"/>
    </xf>
    <xf numFmtId="4" fontId="9" fillId="0" borderId="32" xfId="0" applyNumberFormat="1" applyFont="1" applyFill="1" applyBorder="1" applyAlignment="1">
      <alignment wrapText="1"/>
    </xf>
    <xf numFmtId="49" fontId="9" fillId="0" borderId="32" xfId="0" applyNumberFormat="1" applyFont="1" applyFill="1" applyBorder="1" applyAlignment="1">
      <alignment wrapText="1"/>
    </xf>
    <xf numFmtId="49" fontId="9" fillId="0" borderId="24" xfId="0" applyNumberFormat="1" applyFont="1" applyFill="1" applyBorder="1" applyAlignment="1">
      <alignment wrapText="1"/>
    </xf>
    <xf numFmtId="4" fontId="13" fillId="3" borderId="23" xfId="0" applyNumberFormat="1" applyFont="1" applyFill="1" applyBorder="1" applyAlignment="1">
      <alignment wrapText="1"/>
    </xf>
    <xf numFmtId="4" fontId="13" fillId="0" borderId="0" xfId="0" applyNumberFormat="1" applyFont="1" applyFill="1" applyBorder="1" applyAlignment="1">
      <alignment horizontal="center" vertical="center" wrapText="1"/>
    </xf>
    <xf numFmtId="43" fontId="9" fillId="0" borderId="0" xfId="1" applyFont="1"/>
    <xf numFmtId="4" fontId="9" fillId="0" borderId="0" xfId="0" applyNumberFormat="1" applyFont="1" applyFill="1" applyAlignment="1"/>
    <xf numFmtId="165" fontId="9" fillId="0" borderId="0" xfId="0" applyFont="1" applyFill="1" applyAlignment="1"/>
    <xf numFmtId="4" fontId="13" fillId="3" borderId="1" xfId="0" applyNumberFormat="1" applyFont="1" applyFill="1" applyBorder="1" applyAlignment="1">
      <alignment wrapText="1"/>
    </xf>
    <xf numFmtId="165" fontId="13" fillId="3" borderId="1" xfId="0" applyFont="1" applyFill="1" applyBorder="1" applyAlignment="1">
      <alignment horizontal="left" wrapText="1"/>
    </xf>
    <xf numFmtId="4" fontId="13" fillId="0" borderId="1" xfId="0" applyNumberFormat="1" applyFont="1" applyFill="1" applyBorder="1" applyAlignment="1">
      <alignment wrapText="1"/>
    </xf>
    <xf numFmtId="165" fontId="9" fillId="0" borderId="1" xfId="0" applyFont="1" applyFill="1" applyBorder="1" applyAlignment="1"/>
    <xf numFmtId="165" fontId="13" fillId="0" borderId="1" xfId="0" applyFont="1" applyFill="1" applyBorder="1" applyAlignment="1">
      <alignment wrapText="1"/>
    </xf>
    <xf numFmtId="4" fontId="13" fillId="0" borderId="0" xfId="0" applyNumberFormat="1" applyFont="1"/>
    <xf numFmtId="4" fontId="13" fillId="0" borderId="0" xfId="0" applyNumberFormat="1" applyFont="1" applyAlignment="1">
      <alignment horizontal="center"/>
    </xf>
    <xf numFmtId="165" fontId="13" fillId="0" borderId="0" xfId="0" applyFont="1" applyAlignment="1">
      <alignment horizontal="center"/>
    </xf>
    <xf numFmtId="4" fontId="13" fillId="3" borderId="24" xfId="0" applyNumberFormat="1" applyFont="1" applyFill="1" applyBorder="1" applyAlignment="1">
      <alignment wrapText="1"/>
    </xf>
    <xf numFmtId="165" fontId="13" fillId="3" borderId="24" xfId="0" applyFont="1" applyFill="1" applyBorder="1" applyAlignment="1">
      <alignment wrapText="1"/>
    </xf>
    <xf numFmtId="4" fontId="9" fillId="0" borderId="24" xfId="0" applyNumberFormat="1" applyFont="1" applyFill="1" applyBorder="1" applyAlignment="1">
      <alignment wrapText="1"/>
    </xf>
    <xf numFmtId="165" fontId="9" fillId="0" borderId="0" xfId="0" applyFont="1" applyAlignment="1">
      <alignment vertical="center"/>
    </xf>
    <xf numFmtId="165" fontId="2" fillId="2" borderId="1" xfId="2" applyFont="1" applyFill="1" applyBorder="1" applyAlignment="1">
      <alignment horizontal="left" vertical="center"/>
    </xf>
    <xf numFmtId="4" fontId="10" fillId="0" borderId="0" xfId="0" applyNumberFormat="1" applyFont="1"/>
    <xf numFmtId="165" fontId="9" fillId="0" borderId="1" xfId="0" applyFont="1" applyBorder="1" applyAlignment="1">
      <alignment wrapText="1"/>
    </xf>
    <xf numFmtId="4" fontId="9" fillId="0" borderId="1" xfId="0" applyNumberFormat="1" applyFont="1" applyBorder="1" applyAlignment="1">
      <alignment wrapText="1"/>
    </xf>
    <xf numFmtId="4" fontId="13" fillId="2" borderId="1" xfId="0" quotePrefix="1"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9" fillId="0" borderId="0" xfId="0" applyNumberFormat="1" applyFont="1" applyAlignment="1">
      <alignment horizontal="left" wrapText="1"/>
    </xf>
    <xf numFmtId="165" fontId="9" fillId="0" borderId="0" xfId="0" applyFont="1" applyAlignment="1">
      <alignment horizontal="left" wrapText="1"/>
    </xf>
    <xf numFmtId="43" fontId="2" fillId="2" borderId="1" xfId="1" applyFont="1" applyFill="1" applyBorder="1" applyAlignment="1">
      <alignment horizontal="center" vertical="top" wrapText="1"/>
    </xf>
    <xf numFmtId="4" fontId="2" fillId="2" borderId="1" xfId="2" applyNumberFormat="1" applyFont="1" applyFill="1" applyBorder="1" applyAlignment="1">
      <alignment horizontal="left" vertical="top" wrapText="1"/>
    </xf>
    <xf numFmtId="43" fontId="9" fillId="0" borderId="1" xfId="1" applyFont="1" applyBorder="1" applyAlignment="1">
      <alignment wrapText="1"/>
    </xf>
    <xf numFmtId="4" fontId="9" fillId="0" borderId="2" xfId="1" applyNumberFormat="1" applyFont="1" applyBorder="1" applyAlignment="1">
      <alignment wrapText="1"/>
    </xf>
    <xf numFmtId="4" fontId="9" fillId="0" borderId="1" xfId="1" applyNumberFormat="1" applyFont="1" applyBorder="1" applyAlignment="1">
      <alignment wrapText="1"/>
    </xf>
    <xf numFmtId="49" fontId="9" fillId="0" borderId="33" xfId="0" applyNumberFormat="1" applyFont="1" applyFill="1" applyBorder="1" applyAlignment="1">
      <alignment wrapText="1"/>
    </xf>
    <xf numFmtId="165" fontId="9" fillId="3" borderId="1" xfId="0" applyFont="1" applyFill="1" applyBorder="1" applyAlignment="1">
      <alignment wrapText="1"/>
    </xf>
    <xf numFmtId="165" fontId="13" fillId="2" borderId="22" xfId="3" applyFont="1" applyFill="1" applyBorder="1" applyAlignment="1">
      <alignment horizontal="center" vertical="center" wrapText="1"/>
    </xf>
    <xf numFmtId="43" fontId="2" fillId="0" borderId="0" xfId="1" applyFont="1" applyFill="1" applyBorder="1" applyAlignment="1">
      <alignment horizontal="center" vertical="top" wrapText="1"/>
    </xf>
    <xf numFmtId="4" fontId="9" fillId="0" borderId="0" xfId="0" applyNumberFormat="1" applyFont="1" applyFill="1" applyAlignment="1">
      <alignment horizontal="left" wrapText="1"/>
    </xf>
    <xf numFmtId="165" fontId="2" fillId="0" borderId="0" xfId="2" applyFont="1" applyFill="1" applyBorder="1" applyAlignment="1">
      <alignment horizontal="left" vertical="top" wrapText="1"/>
    </xf>
    <xf numFmtId="43" fontId="2" fillId="2" borderId="1" xfId="1" applyFont="1" applyFill="1" applyBorder="1" applyAlignment="1">
      <alignment horizontal="center" vertical="center" wrapText="1"/>
    </xf>
    <xf numFmtId="4" fontId="9" fillId="0" borderId="0" xfId="0" applyNumberFormat="1" applyFont="1" applyAlignment="1">
      <alignment horizontal="left" vertical="center" wrapText="1"/>
    </xf>
    <xf numFmtId="165" fontId="13" fillId="3" borderId="23" xfId="0" applyFont="1" applyFill="1" applyBorder="1" applyAlignment="1">
      <alignment wrapText="1"/>
    </xf>
    <xf numFmtId="165" fontId="9" fillId="0" borderId="1" xfId="0" applyFont="1" applyFill="1" applyBorder="1" applyAlignment="1">
      <alignment wrapText="1"/>
    </xf>
    <xf numFmtId="165" fontId="9" fillId="0" borderId="1" xfId="0" quotePrefix="1" applyFont="1" applyFill="1" applyBorder="1" applyAlignment="1">
      <alignment wrapText="1"/>
    </xf>
    <xf numFmtId="165" fontId="9" fillId="0" borderId="24" xfId="0" applyFont="1" applyFill="1" applyBorder="1" applyAlignment="1">
      <alignment wrapText="1"/>
    </xf>
    <xf numFmtId="165" fontId="9" fillId="0" borderId="0" xfId="0" applyFont="1" applyAlignment="1">
      <alignment horizontal="center"/>
    </xf>
    <xf numFmtId="4" fontId="9" fillId="0" borderId="0" xfId="0" applyNumberFormat="1" applyFont="1" applyAlignment="1">
      <alignment horizontal="center"/>
    </xf>
    <xf numFmtId="4" fontId="13" fillId="0" borderId="0" xfId="0" applyNumberFormat="1" applyFont="1" applyAlignment="1">
      <alignment vertical="center"/>
    </xf>
    <xf numFmtId="165" fontId="10" fillId="0" borderId="0" xfId="0" applyFont="1" applyAlignment="1">
      <alignment vertical="center"/>
    </xf>
    <xf numFmtId="4" fontId="13" fillId="2" borderId="3" xfId="1" applyNumberFormat="1" applyFont="1" applyFill="1" applyBorder="1" applyAlignment="1">
      <alignment horizontal="center" vertical="center" wrapText="1"/>
    </xf>
    <xf numFmtId="4" fontId="13" fillId="2" borderId="24" xfId="3" applyNumberFormat="1" applyFont="1" applyFill="1" applyBorder="1" applyAlignment="1">
      <alignment horizontal="center" vertical="center" wrapText="1"/>
    </xf>
    <xf numFmtId="4" fontId="2" fillId="0" borderId="0" xfId="2" applyNumberFormat="1" applyFont="1" applyFill="1" applyBorder="1" applyAlignment="1">
      <alignment horizontal="left" vertical="top"/>
    </xf>
    <xf numFmtId="165" fontId="2" fillId="0" borderId="10" xfId="2" applyFont="1" applyFill="1" applyBorder="1" applyAlignment="1">
      <alignment horizontal="center" vertical="top" wrapText="1"/>
    </xf>
    <xf numFmtId="4" fontId="2" fillId="0" borderId="34" xfId="2" applyNumberFormat="1" applyFont="1" applyFill="1" applyBorder="1" applyAlignment="1">
      <alignment horizontal="center" vertical="top" wrapText="1"/>
    </xf>
    <xf numFmtId="165" fontId="2" fillId="0" borderId="0" xfId="2" applyFont="1" applyFill="1" applyBorder="1" applyAlignment="1">
      <alignment horizontal="left" vertical="top"/>
    </xf>
    <xf numFmtId="165" fontId="9" fillId="0" borderId="12" xfId="0" applyFont="1" applyBorder="1"/>
    <xf numFmtId="4" fontId="9" fillId="0" borderId="12" xfId="0" applyNumberFormat="1" applyFont="1" applyBorder="1"/>
    <xf numFmtId="165" fontId="2" fillId="0" borderId="12" xfId="3" applyFont="1" applyBorder="1" applyAlignment="1">
      <alignment vertical="top"/>
    </xf>
    <xf numFmtId="4" fontId="13" fillId="3" borderId="3" xfId="0" applyNumberFormat="1" applyFont="1" applyFill="1" applyBorder="1" applyAlignment="1">
      <alignment wrapText="1"/>
    </xf>
    <xf numFmtId="165" fontId="13" fillId="3" borderId="3" xfId="0" applyFont="1" applyFill="1" applyBorder="1" applyAlignment="1">
      <alignment wrapText="1"/>
    </xf>
    <xf numFmtId="165" fontId="9" fillId="0" borderId="1" xfId="0" applyFont="1" applyBorder="1" applyAlignment="1"/>
    <xf numFmtId="4" fontId="9" fillId="0" borderId="1" xfId="0" applyNumberFormat="1" applyFont="1" applyBorder="1" applyAlignment="1"/>
    <xf numFmtId="4" fontId="18" fillId="0" borderId="0" xfId="2" applyNumberFormat="1" applyFont="1" applyFill="1" applyBorder="1" applyAlignment="1">
      <alignment horizontal="left" vertical="top"/>
    </xf>
    <xf numFmtId="165" fontId="13" fillId="2" borderId="28" xfId="0" applyFont="1" applyFill="1" applyBorder="1" applyAlignment="1">
      <alignment horizontal="left" vertical="center"/>
    </xf>
    <xf numFmtId="165" fontId="13" fillId="2" borderId="32" xfId="0" applyFont="1" applyFill="1" applyBorder="1" applyAlignment="1">
      <alignment horizontal="left" vertical="center"/>
    </xf>
    <xf numFmtId="4" fontId="13" fillId="0" borderId="0" xfId="0" applyNumberFormat="1" applyFont="1" applyFill="1" applyBorder="1" applyAlignment="1">
      <alignment horizontal="left" vertical="center"/>
    </xf>
    <xf numFmtId="165" fontId="13" fillId="2" borderId="1" xfId="0" applyFont="1" applyFill="1" applyBorder="1" applyAlignment="1">
      <alignment horizontal="left" vertical="center"/>
    </xf>
    <xf numFmtId="165" fontId="2" fillId="6" borderId="1" xfId="2" applyFont="1" applyFill="1" applyBorder="1" applyAlignment="1">
      <alignment horizontal="left" vertical="top"/>
    </xf>
    <xf numFmtId="165" fontId="13" fillId="2" borderId="24" xfId="0" applyFont="1" applyFill="1" applyBorder="1" applyAlignment="1">
      <alignment horizontal="left" vertical="center"/>
    </xf>
    <xf numFmtId="10" fontId="13" fillId="3" borderId="1" xfId="0" applyNumberFormat="1" applyFont="1" applyFill="1" applyBorder="1" applyAlignment="1">
      <alignment wrapText="1"/>
    </xf>
    <xf numFmtId="165" fontId="9" fillId="0" borderId="22" xfId="0" applyFont="1" applyBorder="1" applyAlignment="1"/>
    <xf numFmtId="4" fontId="9" fillId="0" borderId="24" xfId="1" applyNumberFormat="1" applyFont="1" applyBorder="1" applyAlignment="1"/>
    <xf numFmtId="165" fontId="9" fillId="0" borderId="24" xfId="0" applyFont="1" applyBorder="1" applyAlignment="1"/>
    <xf numFmtId="165" fontId="13" fillId="2" borderId="24" xfId="0" applyFont="1" applyFill="1" applyBorder="1" applyAlignment="1">
      <alignment horizontal="center" vertical="center" wrapText="1"/>
    </xf>
    <xf numFmtId="165" fontId="13" fillId="0" borderId="27" xfId="0" applyFont="1" applyBorder="1" applyAlignment="1"/>
    <xf numFmtId="4" fontId="13" fillId="0" borderId="27" xfId="0" applyNumberFormat="1" applyFont="1" applyBorder="1" applyAlignment="1"/>
    <xf numFmtId="165" fontId="2" fillId="2" borderId="1" xfId="2" applyFont="1" applyFill="1" applyBorder="1" applyAlignment="1">
      <alignment horizontal="center" vertical="center" wrapText="1"/>
    </xf>
    <xf numFmtId="4" fontId="9" fillId="0" borderId="0" xfId="1" applyNumberFormat="1" applyFont="1" applyBorder="1" applyAlignment="1">
      <alignment vertical="center"/>
    </xf>
    <xf numFmtId="165" fontId="2" fillId="2" borderId="13" xfId="2" applyFont="1" applyFill="1" applyBorder="1" applyAlignment="1">
      <alignment horizontal="left" vertical="center" wrapText="1"/>
    </xf>
    <xf numFmtId="4" fontId="13" fillId="3" borderId="24" xfId="1" applyNumberFormat="1" applyFont="1" applyFill="1" applyBorder="1" applyAlignment="1">
      <alignment wrapText="1"/>
    </xf>
    <xf numFmtId="165" fontId="13" fillId="3" borderId="2" xfId="0" applyFont="1" applyFill="1" applyBorder="1" applyAlignment="1">
      <alignment wrapText="1"/>
    </xf>
    <xf numFmtId="4" fontId="9" fillId="0" borderId="1" xfId="1" applyNumberFormat="1" applyFont="1" applyFill="1" applyBorder="1" applyAlignment="1">
      <alignment wrapText="1"/>
    </xf>
    <xf numFmtId="4" fontId="2" fillId="2" borderId="1" xfId="2" applyNumberFormat="1" applyFont="1" applyFill="1" applyBorder="1" applyAlignment="1">
      <alignment horizontal="center" vertical="top" wrapText="1"/>
    </xf>
    <xf numFmtId="4" fontId="13" fillId="3" borderId="30" xfId="1" applyNumberFormat="1" applyFont="1" applyFill="1" applyBorder="1" applyAlignment="1">
      <alignment wrapText="1"/>
    </xf>
    <xf numFmtId="4" fontId="13" fillId="3" borderId="1" xfId="1" applyNumberFormat="1" applyFont="1" applyFill="1" applyBorder="1" applyAlignment="1">
      <alignment wrapText="1"/>
    </xf>
    <xf numFmtId="49" fontId="9" fillId="0" borderId="2" xfId="0" applyNumberFormat="1" applyFont="1" applyFill="1" applyBorder="1" applyAlignment="1">
      <alignment wrapText="1"/>
    </xf>
    <xf numFmtId="4" fontId="9" fillId="0" borderId="30" xfId="1" applyNumberFormat="1" applyFont="1" applyFill="1" applyBorder="1" applyAlignment="1">
      <alignment wrapText="1"/>
    </xf>
    <xf numFmtId="49" fontId="9" fillId="0" borderId="35" xfId="0" applyNumberFormat="1" applyFont="1" applyFill="1" applyBorder="1" applyAlignment="1">
      <alignment wrapText="1"/>
    </xf>
    <xf numFmtId="49" fontId="9" fillId="0" borderId="30" xfId="0" applyNumberFormat="1" applyFont="1" applyFill="1" applyBorder="1" applyAlignment="1">
      <alignment wrapText="1"/>
    </xf>
    <xf numFmtId="4" fontId="13" fillId="3" borderId="31" xfId="1" applyNumberFormat="1" applyFont="1" applyFill="1" applyBorder="1" applyAlignment="1">
      <alignment wrapText="1"/>
    </xf>
    <xf numFmtId="165" fontId="13" fillId="3" borderId="35" xfId="0" applyFont="1" applyFill="1" applyBorder="1" applyAlignment="1">
      <alignment wrapText="1"/>
    </xf>
    <xf numFmtId="165" fontId="2" fillId="2" borderId="1" xfId="2" applyFont="1" applyFill="1" applyBorder="1" applyAlignment="1">
      <alignment vertical="top"/>
    </xf>
    <xf numFmtId="4" fontId="13" fillId="3" borderId="36" xfId="0" applyNumberFormat="1" applyFont="1" applyFill="1" applyBorder="1" applyAlignment="1">
      <alignment wrapText="1"/>
    </xf>
    <xf numFmtId="165" fontId="13" fillId="3" borderId="32" xfId="0" applyFont="1" applyFill="1" applyBorder="1" applyAlignment="1">
      <alignment wrapText="1"/>
    </xf>
    <xf numFmtId="4" fontId="9" fillId="0" borderId="0" xfId="0" applyNumberFormat="1" applyFont="1" applyFill="1" applyBorder="1"/>
    <xf numFmtId="165" fontId="13" fillId="0" borderId="0" xfId="0" applyFont="1" applyBorder="1" applyAlignment="1"/>
    <xf numFmtId="4" fontId="13" fillId="2" borderId="24" xfId="0" applyNumberFormat="1" applyFont="1" applyFill="1" applyBorder="1" applyAlignment="1">
      <alignment horizontal="left" vertical="center"/>
    </xf>
    <xf numFmtId="10" fontId="13" fillId="3" borderId="1" xfId="0" applyNumberFormat="1" applyFont="1" applyFill="1" applyBorder="1" applyAlignment="1">
      <alignment horizontal="right" wrapText="1"/>
    </xf>
    <xf numFmtId="165" fontId="13" fillId="3" borderId="23" xfId="0" applyFont="1" applyFill="1" applyBorder="1" applyAlignment="1">
      <alignment horizontal="left" vertical="center" wrapText="1"/>
    </xf>
    <xf numFmtId="165" fontId="9" fillId="0" borderId="1" xfId="0" applyFont="1" applyBorder="1"/>
    <xf numFmtId="4" fontId="9" fillId="0" borderId="2" xfId="1" applyNumberFormat="1" applyFont="1" applyBorder="1"/>
    <xf numFmtId="49" fontId="9" fillId="0" borderId="1" xfId="0" applyNumberFormat="1" applyFont="1" applyBorder="1"/>
    <xf numFmtId="165" fontId="13" fillId="2" borderId="22" xfId="0" applyFont="1" applyFill="1" applyBorder="1" applyAlignment="1">
      <alignment horizontal="center" vertical="center" wrapText="1"/>
    </xf>
    <xf numFmtId="2" fontId="13" fillId="0" borderId="0" xfId="0" applyNumberFormat="1" applyFont="1" applyFill="1" applyBorder="1" applyAlignment="1">
      <alignment wrapText="1"/>
    </xf>
    <xf numFmtId="10" fontId="13" fillId="0" borderId="0" xfId="0" applyNumberFormat="1" applyFont="1" applyFill="1" applyBorder="1" applyAlignment="1">
      <alignment wrapText="1"/>
    </xf>
    <xf numFmtId="4" fontId="13" fillId="0" borderId="0" xfId="1" applyNumberFormat="1" applyFont="1" applyFill="1" applyBorder="1" applyAlignment="1">
      <alignment wrapText="1"/>
    </xf>
    <xf numFmtId="165" fontId="13" fillId="0" borderId="0" xfId="0" applyFont="1" applyFill="1" applyBorder="1" applyAlignment="1">
      <alignment wrapText="1"/>
    </xf>
    <xf numFmtId="10" fontId="9" fillId="0" borderId="1" xfId="7" applyNumberFormat="1" applyFont="1" applyFill="1" applyBorder="1" applyAlignment="1">
      <alignment wrapText="1"/>
    </xf>
    <xf numFmtId="10" fontId="9" fillId="0" borderId="32" xfId="7" applyNumberFormat="1" applyFont="1" applyFill="1" applyBorder="1" applyAlignment="1">
      <alignment wrapText="1"/>
    </xf>
    <xf numFmtId="2" fontId="13" fillId="2" borderId="22" xfId="1" applyNumberFormat="1" applyFont="1" applyFill="1" applyBorder="1" applyAlignment="1">
      <alignment horizontal="center" vertical="center" wrapText="1"/>
    </xf>
    <xf numFmtId="2" fontId="13" fillId="2" borderId="24" xfId="1" applyNumberFormat="1" applyFont="1" applyFill="1" applyBorder="1" applyAlignment="1">
      <alignment horizontal="center" vertical="center" wrapText="1"/>
    </xf>
    <xf numFmtId="10" fontId="13" fillId="0" borderId="0" xfId="0" applyNumberFormat="1" applyFont="1"/>
    <xf numFmtId="2" fontId="2" fillId="2" borderId="1" xfId="1" applyNumberFormat="1" applyFont="1" applyFill="1" applyBorder="1" applyAlignment="1">
      <alignment horizontal="center" vertical="top" wrapText="1"/>
    </xf>
    <xf numFmtId="10" fontId="9" fillId="0" borderId="0" xfId="0" applyNumberFormat="1" applyFont="1" applyBorder="1"/>
    <xf numFmtId="10" fontId="9" fillId="0" borderId="0" xfId="1" applyNumberFormat="1" applyFont="1" applyBorder="1"/>
    <xf numFmtId="4" fontId="13" fillId="3" borderId="30" xfId="0" applyNumberFormat="1" applyFont="1" applyFill="1" applyBorder="1" applyAlignment="1">
      <alignment wrapText="1"/>
    </xf>
    <xf numFmtId="4" fontId="13" fillId="2" borderId="24" xfId="0" applyNumberFormat="1" applyFont="1" applyFill="1" applyBorder="1" applyAlignment="1">
      <alignment horizontal="center" vertical="center" wrapText="1"/>
    </xf>
    <xf numFmtId="165" fontId="19" fillId="0" borderId="0" xfId="0" applyFont="1" applyBorder="1"/>
    <xf numFmtId="165" fontId="9" fillId="0" borderId="24" xfId="0" applyNumberFormat="1" applyFont="1" applyFill="1" applyBorder="1" applyAlignment="1">
      <alignment wrapText="1"/>
    </xf>
    <xf numFmtId="4" fontId="13" fillId="0" borderId="24" xfId="0" applyNumberFormat="1" applyFont="1" applyFill="1" applyBorder="1" applyAlignment="1">
      <alignment wrapText="1"/>
    </xf>
    <xf numFmtId="165" fontId="13" fillId="0" borderId="24" xfId="0" applyFont="1" applyFill="1" applyBorder="1" applyAlignment="1">
      <alignment wrapText="1"/>
    </xf>
    <xf numFmtId="4" fontId="2" fillId="0" borderId="27" xfId="1" applyNumberFormat="1" applyFont="1" applyFill="1" applyBorder="1" applyAlignment="1">
      <alignment horizontal="center" vertical="top" wrapText="1"/>
    </xf>
    <xf numFmtId="4" fontId="9" fillId="0" borderId="0" xfId="1" applyNumberFormat="1" applyFont="1" applyFill="1" applyBorder="1"/>
    <xf numFmtId="4" fontId="2" fillId="2" borderId="1" xfId="1" applyNumberFormat="1" applyFont="1" applyFill="1" applyBorder="1" applyAlignment="1">
      <alignment horizontal="center" vertical="top" wrapText="1"/>
    </xf>
    <xf numFmtId="10" fontId="13" fillId="3" borderId="24" xfId="0" applyNumberFormat="1" applyFont="1" applyFill="1" applyBorder="1" applyAlignment="1">
      <alignment horizontal="center"/>
    </xf>
    <xf numFmtId="4" fontId="13" fillId="3" borderId="28" xfId="0" applyNumberFormat="1" applyFont="1" applyFill="1" applyBorder="1" applyAlignment="1">
      <alignment horizontal="right"/>
    </xf>
    <xf numFmtId="165" fontId="20" fillId="3" borderId="24" xfId="0" applyFont="1" applyFill="1" applyBorder="1" applyAlignment="1">
      <alignment wrapText="1"/>
    </xf>
    <xf numFmtId="10" fontId="9" fillId="0" borderId="24" xfId="0" applyNumberFormat="1" applyFont="1" applyFill="1" applyBorder="1" applyAlignment="1">
      <alignment horizontal="right"/>
    </xf>
    <xf numFmtId="4" fontId="9" fillId="0" borderId="28" xfId="0" applyNumberFormat="1" applyFont="1" applyFill="1" applyBorder="1" applyAlignment="1">
      <alignment horizontal="right"/>
    </xf>
    <xf numFmtId="165" fontId="21" fillId="0" borderId="24" xfId="0" applyFont="1" applyBorder="1" applyAlignment="1">
      <alignment wrapText="1"/>
    </xf>
    <xf numFmtId="165" fontId="21" fillId="0" borderId="28" xfId="0" applyFont="1" applyBorder="1" applyAlignment="1">
      <alignment wrapText="1"/>
    </xf>
    <xf numFmtId="10" fontId="13" fillId="0" borderId="0" xfId="0" applyNumberFormat="1" applyFont="1" applyAlignment="1"/>
    <xf numFmtId="4" fontId="13" fillId="0" borderId="0" xfId="0" applyNumberFormat="1" applyFont="1" applyAlignment="1"/>
    <xf numFmtId="165" fontId="13" fillId="0" borderId="0" xfId="0" applyFont="1" applyAlignment="1"/>
    <xf numFmtId="10" fontId="2" fillId="2" borderId="1" xfId="2" applyNumberFormat="1" applyFont="1" applyFill="1" applyBorder="1" applyAlignment="1">
      <alignment horizontal="center" vertical="top"/>
    </xf>
    <xf numFmtId="4" fontId="9" fillId="0" borderId="0" xfId="1" applyNumberFormat="1" applyFont="1" applyBorder="1" applyAlignment="1"/>
    <xf numFmtId="10" fontId="9" fillId="0" borderId="0" xfId="0" applyNumberFormat="1" applyFont="1" applyBorder="1" applyAlignment="1">
      <alignment horizontal="center"/>
    </xf>
    <xf numFmtId="10" fontId="10" fillId="0" borderId="0" xfId="0" applyNumberFormat="1" applyFont="1" applyAlignment="1"/>
    <xf numFmtId="4" fontId="9" fillId="0" borderId="37" xfId="0" applyNumberFormat="1" applyFont="1" applyFill="1" applyBorder="1" applyAlignment="1">
      <alignment horizontal="right"/>
    </xf>
    <xf numFmtId="165" fontId="3" fillId="0" borderId="38" xfId="3" applyFont="1" applyBorder="1" applyAlignment="1">
      <alignment vertical="top" wrapText="1"/>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165" fontId="3" fillId="0" borderId="1" xfId="3" applyFont="1" applyBorder="1" applyAlignment="1">
      <alignment vertical="top" wrapText="1"/>
    </xf>
    <xf numFmtId="165" fontId="2" fillId="0" borderId="1" xfId="3" applyFont="1" applyBorder="1" applyAlignment="1">
      <alignment vertical="top" wrapText="1"/>
    </xf>
    <xf numFmtId="165" fontId="3" fillId="0" borderId="1" xfId="3" applyFont="1" applyFill="1" applyBorder="1" applyAlignment="1">
      <alignment vertical="top" wrapText="1"/>
    </xf>
    <xf numFmtId="165" fontId="2" fillId="0" borderId="1" xfId="3" applyFont="1" applyFill="1" applyBorder="1" applyAlignment="1">
      <alignment vertical="top" wrapText="1"/>
    </xf>
    <xf numFmtId="165" fontId="13" fillId="2" borderId="3" xfId="0" applyFont="1" applyFill="1" applyBorder="1" applyAlignment="1">
      <alignment horizontal="center" vertical="center"/>
    </xf>
    <xf numFmtId="4" fontId="2" fillId="2" borderId="1" xfId="2" applyNumberFormat="1" applyFont="1" applyFill="1" applyBorder="1" applyAlignment="1">
      <alignment horizontal="center" vertical="top"/>
    </xf>
    <xf numFmtId="4" fontId="13" fillId="3" borderId="1" xfId="0" applyNumberFormat="1" applyFont="1" applyFill="1" applyBorder="1" applyAlignment="1">
      <alignment horizontal="right"/>
    </xf>
    <xf numFmtId="165" fontId="20" fillId="3" borderId="1" xfId="0" applyFont="1" applyFill="1" applyBorder="1" applyAlignment="1">
      <alignment vertical="center"/>
    </xf>
    <xf numFmtId="4" fontId="21" fillId="0" borderId="1" xfId="0" applyNumberFormat="1" applyFont="1" applyFill="1" applyBorder="1" applyAlignment="1">
      <alignment horizontal="right" vertical="center"/>
    </xf>
    <xf numFmtId="165" fontId="21" fillId="0" borderId="1" xfId="0" applyFont="1" applyFill="1" applyBorder="1" applyAlignment="1">
      <alignment horizontal="left" vertical="center" indent="1"/>
    </xf>
    <xf numFmtId="165" fontId="21" fillId="0" borderId="1" xfId="0" applyFont="1" applyFill="1" applyBorder="1" applyAlignment="1">
      <alignment horizontal="left" vertical="center" wrapText="1" indent="1"/>
    </xf>
    <xf numFmtId="4" fontId="13" fillId="0" borderId="1" xfId="0" applyNumberFormat="1" applyFont="1" applyFill="1" applyBorder="1" applyAlignment="1">
      <alignment horizontal="right"/>
    </xf>
    <xf numFmtId="165" fontId="20" fillId="0" borderId="1" xfId="0" applyFont="1" applyFill="1" applyBorder="1" applyAlignment="1">
      <alignment vertical="center" wrapText="1"/>
    </xf>
    <xf numFmtId="165" fontId="20" fillId="0" borderId="1" xfId="0" applyFont="1" applyFill="1" applyBorder="1" applyAlignment="1">
      <alignment vertical="center"/>
    </xf>
    <xf numFmtId="165" fontId="13" fillId="2" borderId="39" xfId="0" applyFont="1" applyFill="1" applyBorder="1" applyAlignment="1">
      <alignment horizontal="center" vertical="center"/>
    </xf>
    <xf numFmtId="165" fontId="9" fillId="0" borderId="10" xfId="0" applyFont="1" applyBorder="1"/>
    <xf numFmtId="165" fontId="13" fillId="0" borderId="10" xfId="0" applyFont="1" applyBorder="1"/>
    <xf numFmtId="165" fontId="2" fillId="2" borderId="13" xfId="2" applyFont="1" applyFill="1" applyBorder="1" applyAlignment="1">
      <alignment horizontal="center" vertical="top"/>
    </xf>
    <xf numFmtId="165" fontId="2" fillId="2" borderId="40" xfId="2" applyFont="1" applyFill="1" applyBorder="1" applyAlignment="1">
      <alignment horizontal="left" vertical="top"/>
    </xf>
    <xf numFmtId="4" fontId="13" fillId="3" borderId="1" xfId="0" applyNumberFormat="1" applyFont="1" applyFill="1" applyBorder="1"/>
    <xf numFmtId="165" fontId="20" fillId="3" borderId="2" xfId="0" applyFont="1" applyFill="1" applyBorder="1" applyAlignment="1">
      <alignment vertical="center"/>
    </xf>
    <xf numFmtId="4" fontId="9" fillId="0" borderId="1" xfId="0" applyNumberFormat="1" applyFont="1" applyBorder="1"/>
    <xf numFmtId="165" fontId="21" fillId="0" borderId="2" xfId="0" applyFont="1" applyFill="1" applyBorder="1" applyAlignment="1">
      <alignment horizontal="left" vertical="center" indent="1"/>
    </xf>
    <xf numFmtId="165" fontId="21" fillId="0" borderId="10" xfId="0" applyFont="1" applyFill="1" applyBorder="1" applyAlignment="1">
      <alignment horizontal="left" vertical="center" wrapText="1" indent="1"/>
    </xf>
    <xf numFmtId="4" fontId="13" fillId="0" borderId="1" xfId="0" applyNumberFormat="1" applyFont="1" applyBorder="1"/>
    <xf numFmtId="165" fontId="20" fillId="0" borderId="2" xfId="0" applyFont="1" applyFill="1" applyBorder="1" applyAlignment="1">
      <alignment vertical="center"/>
    </xf>
    <xf numFmtId="4" fontId="9" fillId="0" borderId="10" xfId="0" applyNumberFormat="1" applyFont="1" applyBorder="1"/>
    <xf numFmtId="165" fontId="2" fillId="2" borderId="40" xfId="2" applyFont="1" applyFill="1" applyBorder="1" applyAlignment="1">
      <alignment horizontal="center" vertical="top"/>
    </xf>
    <xf numFmtId="4" fontId="13" fillId="0" borderId="24" xfId="3" applyNumberFormat="1" applyFont="1" applyFill="1" applyBorder="1" applyAlignment="1">
      <alignment horizontal="right" wrapText="1"/>
    </xf>
    <xf numFmtId="165" fontId="9" fillId="0" borderId="24" xfId="3" applyFont="1" applyFill="1" applyBorder="1" applyAlignment="1">
      <alignment horizontal="left" vertical="center" wrapText="1"/>
    </xf>
    <xf numFmtId="165" fontId="13" fillId="0" borderId="1" xfId="4" applyFont="1" applyFill="1" applyBorder="1"/>
    <xf numFmtId="165" fontId="24" fillId="0" borderId="0" xfId="0" applyFont="1" applyAlignment="1">
      <alignment horizontal="justify" vertical="center"/>
    </xf>
    <xf numFmtId="165" fontId="3" fillId="0" borderId="24" xfId="3" applyFont="1" applyFill="1" applyBorder="1"/>
    <xf numFmtId="165" fontId="9" fillId="0" borderId="24" xfId="0" applyFont="1" applyBorder="1" applyAlignment="1">
      <alignment horizontal="justify" vertical="center" wrapText="1"/>
    </xf>
    <xf numFmtId="165" fontId="13" fillId="0" borderId="24" xfId="0" applyFont="1" applyBorder="1" applyAlignment="1">
      <alignment horizontal="justify" vertical="center" wrapText="1"/>
    </xf>
    <xf numFmtId="165" fontId="3" fillId="0" borderId="24" xfId="3" applyFont="1" applyFill="1" applyBorder="1" applyAlignment="1">
      <alignment wrapText="1"/>
    </xf>
    <xf numFmtId="165" fontId="3" fillId="0" borderId="24" xfId="3" applyFont="1" applyFill="1" applyBorder="1" applyAlignment="1">
      <alignment horizontal="left"/>
    </xf>
    <xf numFmtId="165" fontId="3" fillId="0" borderId="24" xfId="3" applyFont="1" applyFill="1" applyBorder="1" applyAlignment="1">
      <alignment horizontal="left" wrapText="1"/>
    </xf>
    <xf numFmtId="165" fontId="2" fillId="0" borderId="24" xfId="3" applyFont="1" applyFill="1" applyBorder="1" applyAlignment="1">
      <alignment wrapText="1"/>
    </xf>
    <xf numFmtId="165" fontId="2" fillId="0" borderId="24" xfId="3" applyFont="1" applyFill="1" applyBorder="1" applyAlignment="1">
      <alignment horizontal="left" wrapText="1"/>
    </xf>
    <xf numFmtId="43" fontId="13" fillId="0" borderId="0" xfId="8" applyFont="1"/>
    <xf numFmtId="43" fontId="9" fillId="0" borderId="0" xfId="8" applyFont="1"/>
    <xf numFmtId="43" fontId="2" fillId="0" borderId="0" xfId="8" applyFont="1" applyFill="1" applyBorder="1" applyAlignment="1">
      <alignment horizontal="left" vertical="top"/>
    </xf>
    <xf numFmtId="43" fontId="2" fillId="0" borderId="34" xfId="8" applyFont="1" applyFill="1" applyBorder="1" applyAlignment="1">
      <alignment horizontal="center" vertical="top" wrapText="1"/>
    </xf>
    <xf numFmtId="43" fontId="13" fillId="2" borderId="24" xfId="8" applyFont="1" applyFill="1" applyBorder="1" applyAlignment="1">
      <alignment horizontal="center" vertical="center" wrapText="1"/>
    </xf>
    <xf numFmtId="43" fontId="9" fillId="0" borderId="1" xfId="8" applyFont="1" applyFill="1" applyBorder="1" applyAlignment="1">
      <alignment wrapText="1"/>
    </xf>
    <xf numFmtId="43" fontId="13" fillId="3" borderId="1" xfId="8" applyFont="1" applyFill="1" applyBorder="1" applyAlignment="1">
      <alignment wrapText="1"/>
    </xf>
    <xf numFmtId="43" fontId="9" fillId="0" borderId="0" xfId="8" applyFont="1" applyAlignment="1"/>
    <xf numFmtId="43" fontId="9" fillId="0" borderId="1" xfId="8" applyFont="1" applyBorder="1" applyAlignment="1">
      <alignment wrapText="1"/>
    </xf>
    <xf numFmtId="43" fontId="13" fillId="0" borderId="0" xfId="8" applyFont="1" applyFill="1" applyBorder="1" applyAlignment="1">
      <alignment horizontal="right" wrapText="1"/>
    </xf>
    <xf numFmtId="43" fontId="13" fillId="0" borderId="0" xfId="8" applyFont="1" applyFill="1" applyBorder="1" applyAlignment="1">
      <alignment horizontal="right" vertical="center" wrapText="1"/>
    </xf>
    <xf numFmtId="165" fontId="9" fillId="0" borderId="1" xfId="0" applyFont="1" applyFill="1" applyBorder="1" applyAlignment="1">
      <alignment horizontal="left" vertical="center" wrapText="1"/>
    </xf>
    <xf numFmtId="165" fontId="9" fillId="0" borderId="1" xfId="0" applyFont="1" applyBorder="1" applyAlignment="1">
      <alignment horizontal="left" vertical="center" wrapText="1"/>
    </xf>
    <xf numFmtId="165" fontId="9" fillId="0" borderId="0" xfId="0" applyFont="1" applyAlignment="1">
      <alignment horizontal="left" vertical="center" wrapText="1"/>
    </xf>
    <xf numFmtId="4" fontId="9" fillId="0" borderId="1" xfId="0" applyNumberFormat="1" applyFont="1" applyFill="1" applyBorder="1" applyAlignment="1">
      <alignment horizontal="right" vertical="center" wrapText="1"/>
    </xf>
    <xf numFmtId="4" fontId="9" fillId="0" borderId="1" xfId="0" applyNumberFormat="1" applyFont="1" applyBorder="1" applyAlignment="1">
      <alignment horizontal="right" vertical="center" wrapText="1"/>
    </xf>
    <xf numFmtId="9" fontId="13" fillId="3" borderId="24" xfId="9" applyFont="1" applyFill="1" applyBorder="1" applyAlignment="1">
      <alignment wrapText="1"/>
    </xf>
    <xf numFmtId="165" fontId="21" fillId="0" borderId="24" xfId="0" quotePrefix="1" applyFont="1" applyBorder="1" applyAlignment="1">
      <alignment wrapText="1"/>
    </xf>
    <xf numFmtId="4" fontId="13" fillId="0" borderId="28" xfId="0" applyNumberFormat="1" applyFont="1" applyFill="1" applyBorder="1" applyAlignment="1">
      <alignment horizontal="right"/>
    </xf>
    <xf numFmtId="49" fontId="21" fillId="0" borderId="24" xfId="0" applyNumberFormat="1" applyFont="1" applyBorder="1" applyAlignment="1">
      <alignment wrapText="1"/>
    </xf>
    <xf numFmtId="2" fontId="21" fillId="0" borderId="24" xfId="0" applyNumberFormat="1" applyFont="1" applyBorder="1" applyAlignment="1">
      <alignment wrapText="1"/>
    </xf>
    <xf numFmtId="165" fontId="20" fillId="0" borderId="24" xfId="0" applyFont="1" applyBorder="1" applyAlignment="1">
      <alignment wrapText="1"/>
    </xf>
    <xf numFmtId="165" fontId="20" fillId="0" borderId="28" xfId="0" applyFont="1" applyBorder="1" applyAlignment="1">
      <alignment wrapText="1"/>
    </xf>
    <xf numFmtId="43" fontId="3" fillId="0" borderId="24" xfId="8" applyFont="1" applyFill="1" applyBorder="1"/>
    <xf numFmtId="43" fontId="9" fillId="0" borderId="24" xfId="3" applyNumberFormat="1" applyFont="1" applyFill="1" applyBorder="1" applyAlignment="1">
      <alignment horizontal="center" vertical="center" wrapText="1"/>
    </xf>
    <xf numFmtId="43" fontId="13" fillId="3" borderId="32" xfId="8" applyFont="1" applyFill="1" applyBorder="1" applyAlignment="1">
      <alignment wrapText="1"/>
    </xf>
    <xf numFmtId="43" fontId="9" fillId="0" borderId="0" xfId="0" applyNumberFormat="1" applyFont="1"/>
    <xf numFmtId="165" fontId="20" fillId="0" borderId="24" xfId="0" quotePrefix="1" applyFont="1" applyBorder="1" applyAlignment="1">
      <alignment wrapText="1"/>
    </xf>
    <xf numFmtId="4" fontId="9" fillId="0" borderId="30" xfId="6" applyNumberFormat="1" applyFont="1" applyFill="1" applyBorder="1" applyAlignment="1">
      <alignment wrapText="1"/>
    </xf>
    <xf numFmtId="49" fontId="9" fillId="0" borderId="56" xfId="0" applyNumberFormat="1" applyFont="1" applyFill="1" applyBorder="1" applyAlignment="1">
      <alignment wrapText="1"/>
    </xf>
    <xf numFmtId="49" fontId="9" fillId="0" borderId="31" xfId="0" applyNumberFormat="1" applyFont="1" applyFill="1" applyBorder="1" applyAlignment="1">
      <alignment wrapText="1"/>
    </xf>
    <xf numFmtId="165" fontId="3" fillId="0" borderId="0" xfId="3" applyFont="1" applyFill="1" applyBorder="1" applyAlignment="1">
      <alignment horizontal="left" wrapText="1"/>
    </xf>
    <xf numFmtId="4" fontId="13" fillId="0" borderId="0" xfId="1" applyNumberFormat="1" applyFont="1" applyAlignment="1">
      <alignment vertical="center"/>
    </xf>
    <xf numFmtId="4" fontId="2" fillId="2" borderId="1" xfId="1" applyNumberFormat="1" applyFont="1" applyFill="1" applyBorder="1" applyAlignment="1">
      <alignment horizontal="center" vertical="center" wrapText="1"/>
    </xf>
    <xf numFmtId="4" fontId="13" fillId="2" borderId="24" xfId="1" applyNumberFormat="1" applyFont="1" applyFill="1" applyBorder="1" applyAlignment="1">
      <alignment horizontal="center" vertical="center" wrapText="1"/>
    </xf>
    <xf numFmtId="49" fontId="13" fillId="2" borderId="24" xfId="1" applyNumberFormat="1" applyFont="1" applyFill="1" applyBorder="1" applyAlignment="1">
      <alignment horizontal="center" vertical="center" wrapText="1"/>
    </xf>
    <xf numFmtId="165" fontId="9" fillId="0" borderId="0" xfId="3" applyFont="1" applyFill="1" applyAlignment="1">
      <alignment vertical="top"/>
    </xf>
    <xf numFmtId="43" fontId="9" fillId="0" borderId="28" xfId="8" applyFont="1" applyFill="1" applyBorder="1" applyAlignment="1">
      <alignment horizontal="center" vertical="center" wrapText="1"/>
    </xf>
    <xf numFmtId="43" fontId="13" fillId="0" borderId="24" xfId="3" applyNumberFormat="1" applyFont="1" applyFill="1" applyBorder="1" applyAlignment="1">
      <alignment horizontal="center" vertical="center" wrapText="1"/>
    </xf>
    <xf numFmtId="165" fontId="3" fillId="0" borderId="0" xfId="3" applyFont="1" applyFill="1" applyBorder="1"/>
    <xf numFmtId="165" fontId="3" fillId="0" borderId="0" xfId="3" applyFont="1" applyFill="1" applyBorder="1" applyAlignment="1">
      <alignment wrapText="1"/>
    </xf>
    <xf numFmtId="0" fontId="13" fillId="2" borderId="24" xfId="1" applyNumberFormat="1" applyFont="1" applyFill="1" applyBorder="1" applyAlignment="1">
      <alignment horizontal="center" vertical="center" wrapText="1"/>
    </xf>
    <xf numFmtId="0" fontId="13" fillId="0" borderId="0" xfId="0" applyNumberFormat="1" applyFont="1" applyBorder="1"/>
    <xf numFmtId="0" fontId="9" fillId="0" borderId="0" xfId="0" applyNumberFormat="1" applyFont="1" applyBorder="1"/>
    <xf numFmtId="0" fontId="13" fillId="0" borderId="0" xfId="0" applyNumberFormat="1" applyFont="1" applyAlignment="1"/>
    <xf numFmtId="0" fontId="13" fillId="2" borderId="1"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top"/>
    </xf>
    <xf numFmtId="0" fontId="3" fillId="0" borderId="1" xfId="3" applyNumberFormat="1" applyFont="1" applyFill="1" applyBorder="1" applyAlignment="1">
      <alignment horizontal="center" vertical="top"/>
    </xf>
    <xf numFmtId="0" fontId="3" fillId="0" borderId="38" xfId="3" applyNumberFormat="1" applyFont="1" applyFill="1" applyBorder="1" applyAlignment="1">
      <alignment horizontal="center" vertical="top"/>
    </xf>
    <xf numFmtId="0" fontId="9" fillId="0" borderId="0" xfId="0" applyNumberFormat="1" applyFont="1" applyAlignment="1"/>
    <xf numFmtId="0" fontId="2" fillId="2" borderId="41" xfId="2" applyNumberFormat="1" applyFont="1" applyFill="1" applyBorder="1" applyAlignment="1">
      <alignment horizontal="left" vertical="top"/>
    </xf>
    <xf numFmtId="0" fontId="13" fillId="0" borderId="10" xfId="0" applyNumberFormat="1" applyFont="1" applyBorder="1"/>
    <xf numFmtId="0" fontId="11" fillId="0" borderId="1" xfId="3" applyNumberFormat="1" applyFont="1" applyBorder="1" applyAlignment="1" applyProtection="1">
      <alignment horizontal="center" vertical="top"/>
      <protection hidden="1"/>
    </xf>
    <xf numFmtId="0" fontId="9" fillId="0" borderId="1" xfId="0" applyNumberFormat="1" applyFont="1" applyBorder="1" applyAlignment="1">
      <alignment horizontal="center"/>
    </xf>
    <xf numFmtId="0" fontId="11" fillId="0" borderId="11" xfId="3" applyNumberFormat="1" applyFont="1" applyBorder="1" applyAlignment="1" applyProtection="1">
      <alignment horizontal="center" vertical="top"/>
      <protection hidden="1"/>
    </xf>
    <xf numFmtId="0" fontId="9" fillId="0" borderId="1" xfId="0" applyNumberFormat="1" applyFont="1" applyFill="1" applyBorder="1" applyAlignment="1">
      <alignment horizontal="center"/>
    </xf>
    <xf numFmtId="0" fontId="9" fillId="0" borderId="1" xfId="0" quotePrefix="1" applyNumberFormat="1" applyFont="1" applyFill="1" applyBorder="1" applyAlignment="1">
      <alignment horizontal="center"/>
    </xf>
    <xf numFmtId="0" fontId="17" fillId="3" borderId="1" xfId="3" applyNumberFormat="1" applyFont="1" applyFill="1" applyBorder="1" applyAlignment="1" applyProtection="1">
      <alignment horizontal="center" vertical="top"/>
      <protection hidden="1"/>
    </xf>
    <xf numFmtId="0" fontId="9" fillId="0" borderId="0" xfId="0" applyNumberFormat="1" applyFont="1"/>
    <xf numFmtId="0" fontId="10" fillId="0" borderId="1" xfId="3" applyNumberFormat="1" applyFont="1" applyBorder="1" applyAlignment="1" applyProtection="1">
      <alignment horizontal="center" vertical="top"/>
      <protection hidden="1"/>
    </xf>
    <xf numFmtId="0" fontId="22" fillId="3" borderId="1" xfId="3" applyNumberFormat="1" applyFont="1" applyFill="1" applyBorder="1" applyAlignment="1" applyProtection="1">
      <alignment horizontal="center" vertical="top"/>
      <protection hidden="1"/>
    </xf>
    <xf numFmtId="0" fontId="24" fillId="0" borderId="0" xfId="0" applyNumberFormat="1" applyFont="1" applyAlignment="1">
      <alignment vertical="center"/>
    </xf>
    <xf numFmtId="0" fontId="13" fillId="0" borderId="0" xfId="0" applyNumberFormat="1" applyFont="1"/>
    <xf numFmtId="0" fontId="6" fillId="0" borderId="0" xfId="3" applyNumberFormat="1" applyFont="1" applyFill="1" applyBorder="1"/>
    <xf numFmtId="0" fontId="3" fillId="0" borderId="0" xfId="3" applyNumberFormat="1" applyFont="1" applyFill="1" applyBorder="1" applyAlignment="1">
      <alignment horizontal="left" wrapText="1"/>
    </xf>
    <xf numFmtId="0" fontId="3" fillId="0" borderId="0" xfId="3" applyNumberFormat="1" applyFont="1" applyFill="1" applyBorder="1" applyAlignment="1">
      <alignment horizontal="left"/>
    </xf>
    <xf numFmtId="0" fontId="6" fillId="0" borderId="0" xfId="3" applyNumberFormat="1" applyFont="1" applyFill="1" applyBorder="1" applyAlignment="1">
      <alignment horizontal="left" wrapText="1"/>
    </xf>
    <xf numFmtId="0" fontId="24" fillId="0" borderId="0" xfId="0" applyNumberFormat="1" applyFont="1" applyAlignment="1">
      <alignment horizontal="center" vertical="center"/>
    </xf>
    <xf numFmtId="0" fontId="13" fillId="0" borderId="24" xfId="3" applyNumberFormat="1" applyFont="1" applyFill="1" applyBorder="1" applyAlignment="1">
      <alignment horizontal="center" vertical="center" wrapText="1"/>
    </xf>
    <xf numFmtId="0" fontId="2" fillId="0" borderId="24" xfId="3" applyNumberFormat="1" applyFont="1" applyFill="1" applyBorder="1" applyAlignment="1">
      <alignment horizontal="center"/>
    </xf>
    <xf numFmtId="0" fontId="3" fillId="0" borderId="24" xfId="3" applyNumberFormat="1" applyFont="1" applyFill="1" applyBorder="1" applyAlignment="1">
      <alignment horizontal="center"/>
    </xf>
    <xf numFmtId="0" fontId="3" fillId="0" borderId="0" xfId="3" applyNumberFormat="1" applyFont="1" applyFill="1" applyBorder="1" applyAlignment="1">
      <alignment horizontal="left" indent="1"/>
    </xf>
    <xf numFmtId="0" fontId="6" fillId="0" borderId="0" xfId="3" applyNumberFormat="1" applyFont="1" applyFill="1" applyBorder="1" applyAlignment="1">
      <alignment horizontal="left"/>
    </xf>
    <xf numFmtId="0" fontId="3" fillId="0" borderId="0" xfId="3" applyNumberFormat="1" applyFont="1" applyFill="1" applyBorder="1"/>
    <xf numFmtId="0" fontId="13" fillId="0" borderId="22" xfId="3" applyNumberFormat="1" applyFont="1" applyFill="1" applyBorder="1" applyAlignment="1">
      <alignment horizontal="center" vertical="center" wrapText="1"/>
    </xf>
    <xf numFmtId="0" fontId="13" fillId="0" borderId="1" xfId="4" quotePrefix="1" applyNumberFormat="1" applyFont="1" applyFill="1" applyBorder="1" applyAlignment="1">
      <alignment horizontal="center"/>
    </xf>
    <xf numFmtId="0" fontId="9" fillId="0" borderId="1" xfId="4" quotePrefix="1" applyNumberFormat="1" applyFont="1" applyFill="1" applyBorder="1" applyAlignment="1">
      <alignment horizontal="center"/>
    </xf>
    <xf numFmtId="0" fontId="9" fillId="0" borderId="1" xfId="4" applyNumberFormat="1" applyFont="1" applyFill="1" applyBorder="1" applyAlignment="1">
      <alignment horizontal="center"/>
    </xf>
    <xf numFmtId="0" fontId="13" fillId="0" borderId="1" xfId="4" applyNumberFormat="1" applyFont="1" applyFill="1" applyBorder="1" applyAlignment="1">
      <alignment horizontal="center"/>
    </xf>
    <xf numFmtId="0" fontId="9" fillId="0" borderId="3" xfId="4" applyNumberFormat="1" applyFont="1" applyFill="1" applyBorder="1" applyAlignment="1">
      <alignment horizontal="center"/>
    </xf>
    <xf numFmtId="0" fontId="9" fillId="0" borderId="24" xfId="4" applyNumberFormat="1" applyFont="1" applyFill="1" applyBorder="1" applyAlignment="1">
      <alignment horizontal="center"/>
    </xf>
    <xf numFmtId="0" fontId="9" fillId="0" borderId="1" xfId="8" applyNumberFormat="1" applyFont="1" applyFill="1" applyBorder="1" applyAlignment="1">
      <alignment wrapText="1"/>
    </xf>
    <xf numFmtId="0" fontId="9" fillId="0" borderId="1" xfId="8" quotePrefix="1" applyNumberFormat="1" applyFont="1" applyFill="1" applyBorder="1" applyAlignment="1">
      <alignment wrapText="1"/>
    </xf>
    <xf numFmtId="165" fontId="11" fillId="4" borderId="20" xfId="0" applyFont="1" applyFill="1" applyBorder="1" applyAlignment="1" applyProtection="1">
      <alignment horizontal="center" vertical="center"/>
      <protection locked="0"/>
    </xf>
    <xf numFmtId="165" fontId="11" fillId="4" borderId="21" xfId="0" applyFont="1" applyFill="1" applyBorder="1" applyAlignment="1" applyProtection="1">
      <alignment horizontal="center" vertical="center"/>
      <protection locked="0"/>
    </xf>
    <xf numFmtId="165" fontId="2" fillId="3" borderId="11" xfId="3" applyFont="1" applyFill="1" applyBorder="1" applyAlignment="1">
      <alignment horizontal="center" vertical="center" wrapText="1"/>
    </xf>
    <xf numFmtId="165" fontId="2" fillId="3" borderId="0" xfId="3" applyFont="1" applyFill="1" applyBorder="1" applyAlignment="1">
      <alignment horizontal="center" vertical="center" wrapText="1"/>
    </xf>
    <xf numFmtId="165" fontId="1" fillId="0" borderId="5" xfId="3" applyFont="1" applyBorder="1" applyAlignment="1">
      <alignment horizontal="left" vertical="top" wrapText="1" indent="1"/>
    </xf>
    <xf numFmtId="165" fontId="1" fillId="0" borderId="0" xfId="3" applyFont="1" applyBorder="1" applyAlignment="1">
      <alignment horizontal="left" vertical="top" wrapText="1" indent="1"/>
    </xf>
    <xf numFmtId="165" fontId="1" fillId="0" borderId="17" xfId="3" applyFont="1" applyFill="1" applyBorder="1" applyAlignment="1">
      <alignment horizontal="left" vertical="top" wrapText="1" indent="1"/>
    </xf>
    <xf numFmtId="165" fontId="9" fillId="0" borderId="14" xfId="3" applyFont="1" applyFill="1" applyBorder="1" applyAlignment="1">
      <alignment horizontal="left" vertical="top" wrapText="1" indent="1"/>
    </xf>
    <xf numFmtId="165" fontId="9" fillId="0" borderId="15" xfId="3" applyFont="1" applyFill="1" applyBorder="1" applyAlignment="1">
      <alignment horizontal="left" vertical="top" wrapText="1" indent="1"/>
    </xf>
    <xf numFmtId="165" fontId="1" fillId="0" borderId="5" xfId="3" applyFont="1" applyFill="1" applyBorder="1" applyAlignment="1">
      <alignment horizontal="left" vertical="top" wrapText="1" indent="1"/>
    </xf>
    <xf numFmtId="165" fontId="9" fillId="0" borderId="0" xfId="3" applyFont="1" applyFill="1" applyBorder="1" applyAlignment="1">
      <alignment horizontal="left" vertical="top" wrapText="1" indent="1"/>
    </xf>
    <xf numFmtId="165" fontId="9" fillId="0" borderId="9" xfId="3" applyFont="1" applyFill="1" applyBorder="1" applyAlignment="1">
      <alignment horizontal="left" vertical="top" wrapText="1" indent="1"/>
    </xf>
    <xf numFmtId="165" fontId="9" fillId="0" borderId="0" xfId="0" applyFont="1" applyAlignment="1">
      <alignment horizontal="justify"/>
    </xf>
    <xf numFmtId="165" fontId="9" fillId="0" borderId="0" xfId="0" applyFont="1" applyAlignment="1">
      <alignment horizontal="justify" vertical="center"/>
    </xf>
    <xf numFmtId="165" fontId="9" fillId="0" borderId="0" xfId="3" applyFont="1" applyBorder="1" applyAlignment="1">
      <alignment horizontal="left" vertical="top" wrapText="1" indent="1"/>
    </xf>
    <xf numFmtId="165" fontId="9" fillId="0" borderId="9" xfId="3" applyFont="1" applyBorder="1" applyAlignment="1">
      <alignment horizontal="left" vertical="top" wrapText="1" indent="1"/>
    </xf>
    <xf numFmtId="165" fontId="2" fillId="0" borderId="0" xfId="0" applyFont="1" applyAlignment="1" applyProtection="1">
      <alignment horizontal="center"/>
      <protection locked="0"/>
    </xf>
    <xf numFmtId="165" fontId="2" fillId="2" borderId="1" xfId="2" applyFont="1" applyFill="1" applyBorder="1" applyAlignment="1">
      <alignment horizontal="center" vertical="top" wrapText="1"/>
    </xf>
    <xf numFmtId="165" fontId="2" fillId="2" borderId="10" xfId="0" applyFont="1" applyFill="1" applyBorder="1" applyAlignment="1">
      <alignment horizontal="center" vertical="center"/>
    </xf>
    <xf numFmtId="165" fontId="2" fillId="2" borderId="13" xfId="0" applyFont="1" applyFill="1" applyBorder="1" applyAlignment="1">
      <alignment horizontal="center" vertical="center"/>
    </xf>
    <xf numFmtId="165" fontId="1" fillId="0" borderId="0" xfId="3" applyFont="1" applyFill="1" applyBorder="1" applyAlignment="1">
      <alignment horizontal="left" vertical="top" wrapText="1" indent="1"/>
    </xf>
    <xf numFmtId="165" fontId="1" fillId="0" borderId="9" xfId="3" applyFont="1" applyFill="1" applyBorder="1" applyAlignment="1">
      <alignment horizontal="left" vertical="top" wrapText="1" indent="1"/>
    </xf>
    <xf numFmtId="165" fontId="2" fillId="2" borderId="2" xfId="2" applyFont="1" applyFill="1" applyBorder="1" applyAlignment="1">
      <alignment horizontal="left" vertical="top"/>
    </xf>
    <xf numFmtId="165" fontId="2" fillId="2" borderId="13" xfId="2" applyFont="1" applyFill="1" applyBorder="1" applyAlignment="1">
      <alignment horizontal="left" vertical="top"/>
    </xf>
    <xf numFmtId="165" fontId="1" fillId="0" borderId="6" xfId="3" applyFont="1" applyBorder="1" applyAlignment="1">
      <alignment horizontal="left" vertical="top" wrapText="1" indent="1"/>
    </xf>
    <xf numFmtId="165" fontId="9" fillId="0" borderId="16" xfId="3" applyFont="1" applyBorder="1" applyAlignment="1">
      <alignment horizontal="left" vertical="top" wrapText="1" indent="1"/>
    </xf>
    <xf numFmtId="165" fontId="9" fillId="0" borderId="7" xfId="3" applyFont="1" applyBorder="1" applyAlignment="1">
      <alignment horizontal="left" vertical="top" wrapText="1" indent="1"/>
    </xf>
    <xf numFmtId="165" fontId="2" fillId="5" borderId="5" xfId="3" applyFont="1" applyFill="1" applyBorder="1" applyAlignment="1">
      <alignment horizontal="left" vertical="center" wrapText="1"/>
    </xf>
    <xf numFmtId="165" fontId="2" fillId="5" borderId="0" xfId="3" applyFont="1" applyFill="1" applyBorder="1" applyAlignment="1">
      <alignment horizontal="left" vertical="center" wrapText="1"/>
    </xf>
    <xf numFmtId="165" fontId="3" fillId="0" borderId="0" xfId="3" applyFont="1" applyFill="1" applyBorder="1" applyAlignment="1">
      <alignment horizontal="left" wrapText="1"/>
    </xf>
    <xf numFmtId="165" fontId="2" fillId="0" borderId="27" xfId="3" applyFont="1" applyFill="1" applyBorder="1" applyAlignment="1">
      <alignment horizontal="center"/>
    </xf>
    <xf numFmtId="165" fontId="3" fillId="0" borderId="0" xfId="3" applyFont="1" applyFill="1" applyBorder="1" applyAlignment="1">
      <alignment horizontal="left" vertical="top" wrapText="1"/>
    </xf>
  </cellXfs>
  <cellStyles count="19107">
    <cellStyle name="=C:\WINNT\SYSTEM32\COMMAND.COM" xfId="11"/>
    <cellStyle name="20% - Accent1" xfId="12"/>
    <cellStyle name="20% - Accent1 2" xfId="13"/>
    <cellStyle name="20% - Accent1 3" xfId="15327"/>
    <cellStyle name="20% - Accent2" xfId="14"/>
    <cellStyle name="20% - Accent2 2" xfId="15"/>
    <cellStyle name="20% - Accent2 3" xfId="15329"/>
    <cellStyle name="20% - Accent3" xfId="16"/>
    <cellStyle name="20% - Accent3 2" xfId="17"/>
    <cellStyle name="20% - Accent3 3" xfId="15331"/>
    <cellStyle name="20% - Accent4" xfId="18"/>
    <cellStyle name="20% - Accent4 2" xfId="19"/>
    <cellStyle name="20% - Accent4 3" xfId="15333"/>
    <cellStyle name="20% - Accent5" xfId="20"/>
    <cellStyle name="20% - Accent5 2" xfId="21"/>
    <cellStyle name="20% - Accent5 3" xfId="15335"/>
    <cellStyle name="20% - Accent6" xfId="22"/>
    <cellStyle name="20% - Accent6 2" xfId="23"/>
    <cellStyle name="20% - Accent6 3" xfId="15337"/>
    <cellStyle name="20% - Énfasis1 2" xfId="24"/>
    <cellStyle name="20% - Énfasis1 2 2" xfId="25"/>
    <cellStyle name="20% - Énfasis1 2 3" xfId="15339"/>
    <cellStyle name="20% - Énfasis1 3" xfId="26"/>
    <cellStyle name="20% - Énfasis1 3 2" xfId="27"/>
    <cellStyle name="20% - Énfasis1 3 3" xfId="15341"/>
    <cellStyle name="20% - Énfasis2 2" xfId="28"/>
    <cellStyle name="20% - Énfasis2 2 2" xfId="29"/>
    <cellStyle name="20% - Énfasis2 2 3" xfId="15343"/>
    <cellStyle name="20% - Énfasis2 3" xfId="30"/>
    <cellStyle name="20% - Énfasis2 3 2" xfId="31"/>
    <cellStyle name="20% - Énfasis2 3 3" xfId="15345"/>
    <cellStyle name="20% - Énfasis3 2" xfId="32"/>
    <cellStyle name="20% - Énfasis3 2 2" xfId="33"/>
    <cellStyle name="20% - Énfasis3 2 3" xfId="15347"/>
    <cellStyle name="20% - Énfasis3 3" xfId="34"/>
    <cellStyle name="20% - Énfasis3 3 2" xfId="35"/>
    <cellStyle name="20% - Énfasis3 3 3" xfId="15349"/>
    <cellStyle name="20% - Énfasis4 2" xfId="36"/>
    <cellStyle name="20% - Énfasis4 2 2" xfId="37"/>
    <cellStyle name="20% - Énfasis4 2 3" xfId="15351"/>
    <cellStyle name="20% - Énfasis4 3" xfId="38"/>
    <cellStyle name="20% - Énfasis4 3 2" xfId="39"/>
    <cellStyle name="20% - Énfasis4 3 3" xfId="15353"/>
    <cellStyle name="20% - Énfasis5 2" xfId="40"/>
    <cellStyle name="20% - Énfasis5 2 2" xfId="41"/>
    <cellStyle name="20% - Énfasis5 2 3" xfId="15355"/>
    <cellStyle name="20% - Énfasis5 3" xfId="42"/>
    <cellStyle name="20% - Énfasis5 3 2" xfId="43"/>
    <cellStyle name="20% - Énfasis5 3 3" xfId="15357"/>
    <cellStyle name="20% - Énfasis6 2" xfId="44"/>
    <cellStyle name="20% - Énfasis6 2 2" xfId="45"/>
    <cellStyle name="20% - Énfasis6 2 3" xfId="15359"/>
    <cellStyle name="20% - Énfasis6 3" xfId="46"/>
    <cellStyle name="20% - Énfasis6 3 2" xfId="47"/>
    <cellStyle name="20% - Énfasis6 3 3" xfId="15361"/>
    <cellStyle name="40% - Accent1" xfId="48"/>
    <cellStyle name="40% - Accent1 2" xfId="49"/>
    <cellStyle name="40% - Accent1 3" xfId="15363"/>
    <cellStyle name="40% - Accent2" xfId="50"/>
    <cellStyle name="40% - Accent2 2" xfId="51"/>
    <cellStyle name="40% - Accent2 3" xfId="15365"/>
    <cellStyle name="40% - Accent3" xfId="52"/>
    <cellStyle name="40% - Accent3 2" xfId="53"/>
    <cellStyle name="40% - Accent3 3" xfId="15367"/>
    <cellStyle name="40% - Accent4" xfId="54"/>
    <cellStyle name="40% - Accent4 2" xfId="55"/>
    <cellStyle name="40% - Accent4 3" xfId="15369"/>
    <cellStyle name="40% - Accent5" xfId="56"/>
    <cellStyle name="40% - Accent5 2" xfId="57"/>
    <cellStyle name="40% - Accent5 3" xfId="15371"/>
    <cellStyle name="40% - Accent6" xfId="58"/>
    <cellStyle name="40% - Accent6 2" xfId="59"/>
    <cellStyle name="40% - Accent6 3" xfId="15373"/>
    <cellStyle name="40% - Énfasis1 2" xfId="60"/>
    <cellStyle name="40% - Énfasis1 2 2" xfId="61"/>
    <cellStyle name="40% - Énfasis1 2 3" xfId="15375"/>
    <cellStyle name="40% - Énfasis1 3" xfId="62"/>
    <cellStyle name="40% - Énfasis1 3 2" xfId="63"/>
    <cellStyle name="40% - Énfasis1 3 3" xfId="15377"/>
    <cellStyle name="40% - Énfasis2 2" xfId="64"/>
    <cellStyle name="40% - Énfasis2 2 2" xfId="65"/>
    <cellStyle name="40% - Énfasis2 2 3" xfId="15379"/>
    <cellStyle name="40% - Énfasis2 3" xfId="66"/>
    <cellStyle name="40% - Énfasis2 3 2" xfId="67"/>
    <cellStyle name="40% - Énfasis2 3 3" xfId="15381"/>
    <cellStyle name="40% - Énfasis3 2" xfId="68"/>
    <cellStyle name="40% - Énfasis3 2 2" xfId="69"/>
    <cellStyle name="40% - Énfasis3 2 3" xfId="15383"/>
    <cellStyle name="40% - Énfasis3 3" xfId="70"/>
    <cellStyle name="40% - Énfasis3 3 2" xfId="71"/>
    <cellStyle name="40% - Énfasis3 3 3" xfId="15385"/>
    <cellStyle name="40% - Énfasis4 2" xfId="72"/>
    <cellStyle name="40% - Énfasis4 2 2" xfId="73"/>
    <cellStyle name="40% - Énfasis4 2 3" xfId="15387"/>
    <cellStyle name="40% - Énfasis4 3" xfId="74"/>
    <cellStyle name="40% - Énfasis4 3 2" xfId="75"/>
    <cellStyle name="40% - Énfasis4 3 3" xfId="15389"/>
    <cellStyle name="40% - Énfasis5 2" xfId="76"/>
    <cellStyle name="40% - Énfasis5 2 2" xfId="77"/>
    <cellStyle name="40% - Énfasis5 2 3" xfId="15391"/>
    <cellStyle name="40% - Énfasis5 3" xfId="78"/>
    <cellStyle name="40% - Énfasis5 3 2" xfId="79"/>
    <cellStyle name="40% - Énfasis5 3 3" xfId="15393"/>
    <cellStyle name="40% - Énfasis6 2" xfId="80"/>
    <cellStyle name="40% - Énfasis6 2 2" xfId="81"/>
    <cellStyle name="40% - Énfasis6 2 3" xfId="15395"/>
    <cellStyle name="40% - Énfasis6 3" xfId="82"/>
    <cellStyle name="40% - Énfasis6 3 2" xfId="83"/>
    <cellStyle name="40% - Énfasis6 3 3" xfId="15396"/>
    <cellStyle name="60% - Accent1" xfId="84"/>
    <cellStyle name="60% - Accent1 2" xfId="85"/>
    <cellStyle name="60% - Accent1 3" xfId="15397"/>
    <cellStyle name="60% - Accent2" xfId="86"/>
    <cellStyle name="60% - Accent2 2" xfId="87"/>
    <cellStyle name="60% - Accent2 3" xfId="15399"/>
    <cellStyle name="60% - Accent3" xfId="88"/>
    <cellStyle name="60% - Accent3 2" xfId="89"/>
    <cellStyle name="60% - Accent3 3" xfId="15401"/>
    <cellStyle name="60% - Accent4" xfId="90"/>
    <cellStyle name="60% - Accent4 2" xfId="91"/>
    <cellStyle name="60% - Accent4 3" xfId="15403"/>
    <cellStyle name="60% - Accent5" xfId="92"/>
    <cellStyle name="60% - Accent5 2" xfId="93"/>
    <cellStyle name="60% - Accent5 3" xfId="15405"/>
    <cellStyle name="60% - Accent6" xfId="94"/>
    <cellStyle name="60% - Accent6 2" xfId="95"/>
    <cellStyle name="60% - Accent6 3" xfId="15407"/>
    <cellStyle name="60% - Énfasis1 2" xfId="97"/>
    <cellStyle name="60% - Énfasis1 2 2" xfId="98"/>
    <cellStyle name="60% - Énfasis1 2 3" xfId="15410"/>
    <cellStyle name="60% - Énfasis1 3" xfId="99"/>
    <cellStyle name="60% - Énfasis1 3 2" xfId="100"/>
    <cellStyle name="60% - Énfasis1 3 3" xfId="15412"/>
    <cellStyle name="60% - Énfasis1 4" xfId="96"/>
    <cellStyle name="60% - Énfasis1 4 2" xfId="15414"/>
    <cellStyle name="60% - Énfasis1 5" xfId="15409"/>
    <cellStyle name="60% - Énfasis2 2" xfId="101"/>
    <cellStyle name="60% - Énfasis2 2 2" xfId="102"/>
    <cellStyle name="60% - Énfasis2 2 3" xfId="15415"/>
    <cellStyle name="60% - Énfasis2 3" xfId="103"/>
    <cellStyle name="60% - Énfasis2 3 2" xfId="104"/>
    <cellStyle name="60% - Énfasis2 3 3" xfId="15417"/>
    <cellStyle name="60% - Énfasis3 2" xfId="105"/>
    <cellStyle name="60% - Énfasis3 2 2" xfId="106"/>
    <cellStyle name="60% - Énfasis3 2 3" xfId="15419"/>
    <cellStyle name="60% - Énfasis3 3" xfId="107"/>
    <cellStyle name="60% - Énfasis3 3 2" xfId="108"/>
    <cellStyle name="60% - Énfasis3 3 3" xfId="15421"/>
    <cellStyle name="60% - Énfasis4 2" xfId="109"/>
    <cellStyle name="60% - Énfasis4 2 2" xfId="110"/>
    <cellStyle name="60% - Énfasis4 2 3" xfId="15423"/>
    <cellStyle name="60% - Énfasis4 3" xfId="111"/>
    <cellStyle name="60% - Énfasis4 3 2" xfId="112"/>
    <cellStyle name="60% - Énfasis4 3 3" xfId="15425"/>
    <cellStyle name="60% - Énfasis5 2" xfId="113"/>
    <cellStyle name="60% - Énfasis5 2 2" xfId="114"/>
    <cellStyle name="60% - Énfasis5 2 3" xfId="15427"/>
    <cellStyle name="60% - Énfasis5 3" xfId="115"/>
    <cellStyle name="60% - Énfasis5 3 2" xfId="116"/>
    <cellStyle name="60% - Énfasis5 3 3" xfId="15429"/>
    <cellStyle name="60% - Énfasis6 2" xfId="117"/>
    <cellStyle name="60% - Énfasis6 2 2" xfId="118"/>
    <cellStyle name="60% - Énfasis6 2 3" xfId="15431"/>
    <cellStyle name="60% - Énfasis6 3" xfId="119"/>
    <cellStyle name="60% - Énfasis6 3 2" xfId="120"/>
    <cellStyle name="60% - Énfasis6 3 3" xfId="15433"/>
    <cellStyle name="Accent1" xfId="121"/>
    <cellStyle name="Accent1 2" xfId="122"/>
    <cellStyle name="Accent1 3" xfId="15434"/>
    <cellStyle name="Accent2" xfId="123"/>
    <cellStyle name="Accent2 2" xfId="124"/>
    <cellStyle name="Accent2 3" xfId="15436"/>
    <cellStyle name="Accent3" xfId="125"/>
    <cellStyle name="Accent3 2" xfId="126"/>
    <cellStyle name="Accent3 3" xfId="15438"/>
    <cellStyle name="Accent4" xfId="127"/>
    <cellStyle name="Accent4 2" xfId="128"/>
    <cellStyle name="Accent4 3" xfId="15440"/>
    <cellStyle name="Accent5" xfId="129"/>
    <cellStyle name="Accent5 2" xfId="130"/>
    <cellStyle name="Accent5 3" xfId="15442"/>
    <cellStyle name="Accent6" xfId="131"/>
    <cellStyle name="Accent6 2" xfId="132"/>
    <cellStyle name="Accent6 3" xfId="15444"/>
    <cellStyle name="Bad" xfId="133"/>
    <cellStyle name="Bad 2" xfId="134"/>
    <cellStyle name="Bad 3" xfId="15446"/>
    <cellStyle name="Buena 2" xfId="135"/>
    <cellStyle name="Buena 2 2" xfId="136"/>
    <cellStyle name="Buena 2 3" xfId="15448"/>
    <cellStyle name="Buena 3" xfId="137"/>
    <cellStyle name="Buena 3 2" xfId="138"/>
    <cellStyle name="Buena 3 3" xfId="15450"/>
    <cellStyle name="Calculation" xfId="139"/>
    <cellStyle name="Calculation 2" xfId="140"/>
    <cellStyle name="Calculation 3" xfId="15452"/>
    <cellStyle name="Cálculo 2" xfId="141"/>
    <cellStyle name="Cálculo 2 2" xfId="142"/>
    <cellStyle name="Cálculo 2 3" xfId="15454"/>
    <cellStyle name="Cálculo 3" xfId="143"/>
    <cellStyle name="Cálculo 3 2" xfId="144"/>
    <cellStyle name="Cálculo 3 3" xfId="15456"/>
    <cellStyle name="Celda de comprobación 2" xfId="145"/>
    <cellStyle name="Celda de comprobación 2 2" xfId="146"/>
    <cellStyle name="Celda de comprobación 2 3" xfId="15458"/>
    <cellStyle name="Celda de comprobación 3" xfId="147"/>
    <cellStyle name="Celda de comprobación 3 2" xfId="148"/>
    <cellStyle name="Celda de comprobación 3 3" xfId="15460"/>
    <cellStyle name="Celda vinculada 2" xfId="149"/>
    <cellStyle name="Celda vinculada 2 2" xfId="150"/>
    <cellStyle name="Celda vinculada 2 3" xfId="15462"/>
    <cellStyle name="Celda vinculada 3" xfId="151"/>
    <cellStyle name="Celda vinculada 3 2" xfId="152"/>
    <cellStyle name="Celda vinculada 3 3" xfId="15464"/>
    <cellStyle name="Check Cell" xfId="153"/>
    <cellStyle name="Check Cell 2" xfId="154"/>
    <cellStyle name="Check Cell 3" xfId="15466"/>
    <cellStyle name="Date" xfId="155"/>
    <cellStyle name="Encabezado 4 2" xfId="156"/>
    <cellStyle name="Encabezado 4 2 2" xfId="157"/>
    <cellStyle name="Encabezado 4 2 3" xfId="15468"/>
    <cellStyle name="Encabezado 4 3" xfId="158"/>
    <cellStyle name="Encabezado 4 3 2" xfId="159"/>
    <cellStyle name="Encabezado 4 3 3" xfId="15470"/>
    <cellStyle name="Énfasis1 2" xfId="160"/>
    <cellStyle name="Énfasis1 2 2" xfId="161"/>
    <cellStyle name="Énfasis1 2 3" xfId="15472"/>
    <cellStyle name="Énfasis1 3" xfId="162"/>
    <cellStyle name="Énfasis1 3 2" xfId="163"/>
    <cellStyle name="Énfasis1 3 3" xfId="15474"/>
    <cellStyle name="Énfasis2 2" xfId="164"/>
    <cellStyle name="Énfasis2 2 2" xfId="165"/>
    <cellStyle name="Énfasis2 2 3" xfId="15476"/>
    <cellStyle name="Énfasis2 3" xfId="166"/>
    <cellStyle name="Énfasis2 3 2" xfId="167"/>
    <cellStyle name="Énfasis2 3 3" xfId="15478"/>
    <cellStyle name="Énfasis3 2" xfId="168"/>
    <cellStyle name="Énfasis3 2 2" xfId="169"/>
    <cellStyle name="Énfasis3 2 3" xfId="15480"/>
    <cellStyle name="Énfasis3 3" xfId="170"/>
    <cellStyle name="Énfasis3 3 2" xfId="171"/>
    <cellStyle name="Énfasis3 3 3" xfId="15482"/>
    <cellStyle name="Énfasis4 2" xfId="172"/>
    <cellStyle name="Énfasis4 2 2" xfId="173"/>
    <cellStyle name="Énfasis4 2 3" xfId="15484"/>
    <cellStyle name="Énfasis4 3" xfId="174"/>
    <cellStyle name="Énfasis4 3 2" xfId="175"/>
    <cellStyle name="Énfasis4 3 3" xfId="15486"/>
    <cellStyle name="Énfasis5 2" xfId="176"/>
    <cellStyle name="Énfasis5 2 2" xfId="177"/>
    <cellStyle name="Énfasis5 2 3" xfId="15488"/>
    <cellStyle name="Énfasis5 3" xfId="178"/>
    <cellStyle name="Énfasis5 3 2" xfId="179"/>
    <cellStyle name="Énfasis5 3 3" xfId="15490"/>
    <cellStyle name="Énfasis6 2" xfId="180"/>
    <cellStyle name="Énfasis6 2 2" xfId="181"/>
    <cellStyle name="Énfasis6 2 3" xfId="15492"/>
    <cellStyle name="Énfasis6 3" xfId="182"/>
    <cellStyle name="Énfasis6 3 2" xfId="183"/>
    <cellStyle name="Énfasis6 3 3" xfId="15494"/>
    <cellStyle name="Entrada 2" xfId="184"/>
    <cellStyle name="Entrada 2 2" xfId="185"/>
    <cellStyle name="Entrada 2 3" xfId="15496"/>
    <cellStyle name="Entrada 3" xfId="186"/>
    <cellStyle name="Entrada 3 2" xfId="187"/>
    <cellStyle name="Entrada 3 3" xfId="15498"/>
    <cellStyle name="Euro" xfId="188"/>
    <cellStyle name="Explanatory Text" xfId="189"/>
    <cellStyle name="Explanatory Text 2" xfId="190"/>
    <cellStyle name="Explanatory Text 3" xfId="15501"/>
    <cellStyle name="Fixed" xfId="191"/>
    <cellStyle name="Good" xfId="192"/>
    <cellStyle name="Good 2" xfId="193"/>
    <cellStyle name="Good 3" xfId="15503"/>
    <cellStyle name="Heading 1" xfId="194"/>
    <cellStyle name="Heading 1 2" xfId="195"/>
    <cellStyle name="Heading 1 3" xfId="15505"/>
    <cellStyle name="Heading 2" xfId="196"/>
    <cellStyle name="Heading 2 2" xfId="197"/>
    <cellStyle name="Heading 2 3" xfId="15507"/>
    <cellStyle name="Heading 3" xfId="198"/>
    <cellStyle name="Heading 3 2" xfId="199"/>
    <cellStyle name="Heading 3 3" xfId="15509"/>
    <cellStyle name="Heading 4" xfId="200"/>
    <cellStyle name="Heading 4 2" xfId="201"/>
    <cellStyle name="Heading 4 3" xfId="15511"/>
    <cellStyle name="Heading1" xfId="202"/>
    <cellStyle name="Heading2" xfId="203"/>
    <cellStyle name="Hipervínculo 2" xfId="204"/>
    <cellStyle name="Hipervínculo 2 10" xfId="205"/>
    <cellStyle name="Hipervínculo 2 10 2" xfId="206"/>
    <cellStyle name="Hipervínculo 2 10 3" xfId="15516"/>
    <cellStyle name="Hipervínculo 2 11" xfId="207"/>
    <cellStyle name="Hipervínculo 2 11 2" xfId="208"/>
    <cellStyle name="Hipervínculo 2 11 3" xfId="15518"/>
    <cellStyle name="Hipervínculo 2 12" xfId="209"/>
    <cellStyle name="Hipervínculo 2 12 2" xfId="210"/>
    <cellStyle name="Hipervínculo 2 12 3" xfId="15520"/>
    <cellStyle name="Hipervínculo 2 13" xfId="211"/>
    <cellStyle name="Hipervínculo 2 13 2" xfId="212"/>
    <cellStyle name="Hipervínculo 2 13 3" xfId="15522"/>
    <cellStyle name="Hipervínculo 2 14" xfId="213"/>
    <cellStyle name="Hipervínculo 2 15" xfId="15515"/>
    <cellStyle name="Hipervínculo 2 2" xfId="214"/>
    <cellStyle name="Hipervínculo 2 2 2" xfId="215"/>
    <cellStyle name="Hipervínculo 2 2 3" xfId="15525"/>
    <cellStyle name="Hipervínculo 2 3" xfId="216"/>
    <cellStyle name="Hipervínculo 2 3 2" xfId="217"/>
    <cellStyle name="Hipervínculo 2 3 3" xfId="15527"/>
    <cellStyle name="Hipervínculo 2 4" xfId="218"/>
    <cellStyle name="Hipervínculo 2 4 2" xfId="219"/>
    <cellStyle name="Hipervínculo 2 4 3" xfId="15529"/>
    <cellStyle name="Hipervínculo 2 5" xfId="220"/>
    <cellStyle name="Hipervínculo 2 5 2" xfId="221"/>
    <cellStyle name="Hipervínculo 2 5 3" xfId="15531"/>
    <cellStyle name="Hipervínculo 2 6" xfId="222"/>
    <cellStyle name="Hipervínculo 2 6 2" xfId="223"/>
    <cellStyle name="Hipervínculo 2 6 3" xfId="15533"/>
    <cellStyle name="Hipervínculo 2 7" xfId="224"/>
    <cellStyle name="Hipervínculo 2 7 2" xfId="225"/>
    <cellStyle name="Hipervínculo 2 7 3" xfId="15534"/>
    <cellStyle name="Hipervínculo 2 8" xfId="226"/>
    <cellStyle name="Hipervínculo 2 8 2" xfId="227"/>
    <cellStyle name="Hipervínculo 2 8 3" xfId="15536"/>
    <cellStyle name="Hipervínculo 2 9" xfId="228"/>
    <cellStyle name="Hipervínculo 2 9 2" xfId="229"/>
    <cellStyle name="Hipervínculo 2 9 3" xfId="15538"/>
    <cellStyle name="Incorrecto 2" xfId="230"/>
    <cellStyle name="Incorrecto 2 2" xfId="231"/>
    <cellStyle name="Incorrecto 2 3" xfId="15540"/>
    <cellStyle name="Incorrecto 3" xfId="232"/>
    <cellStyle name="Incorrecto 3 2" xfId="233"/>
    <cellStyle name="Incorrecto 3 3" xfId="15542"/>
    <cellStyle name="Input" xfId="234"/>
    <cellStyle name="Input 2" xfId="235"/>
    <cellStyle name="Input 3" xfId="15544"/>
    <cellStyle name="Linked Cell" xfId="236"/>
    <cellStyle name="Linked Cell 2" xfId="237"/>
    <cellStyle name="Linked Cell 3" xfId="15546"/>
    <cellStyle name="Millares" xfId="8" builtinId="3"/>
    <cellStyle name="Millares 10" xfId="239"/>
    <cellStyle name="Millares 10 2" xfId="240"/>
    <cellStyle name="Millares 10 2 2" xfId="241"/>
    <cellStyle name="Millares 10 2 2 2" xfId="1812"/>
    <cellStyle name="Millares 10 2 2 2 2" xfId="3763"/>
    <cellStyle name="Millares 10 2 2 2 2 2" xfId="10195"/>
    <cellStyle name="Millares 10 2 2 2 3" xfId="5713"/>
    <cellStyle name="Millares 10 2 2 2 3 2" xfId="12145"/>
    <cellStyle name="Millares 10 2 2 2 4" xfId="8244"/>
    <cellStyle name="Millares 10 2 2 2 5" xfId="15552"/>
    <cellStyle name="Millares 10 2 2 3" xfId="2796"/>
    <cellStyle name="Millares 10 2 2 3 2" xfId="9228"/>
    <cellStyle name="Millares 10 2 2 4" xfId="4745"/>
    <cellStyle name="Millares 10 2 2 4 2" xfId="11177"/>
    <cellStyle name="Millares 10 2 2 5" xfId="7081"/>
    <cellStyle name="Millares 10 2 2 6" xfId="15551"/>
    <cellStyle name="Millares 10 2 3" xfId="1811"/>
    <cellStyle name="Millares 10 2 3 2" xfId="3762"/>
    <cellStyle name="Millares 10 2 3 2 2" xfId="10194"/>
    <cellStyle name="Millares 10 2 3 3" xfId="5712"/>
    <cellStyle name="Millares 10 2 3 3 2" xfId="12144"/>
    <cellStyle name="Millares 10 2 3 4" xfId="8243"/>
    <cellStyle name="Millares 10 2 3 5" xfId="15553"/>
    <cellStyle name="Millares 10 2 4" xfId="2795"/>
    <cellStyle name="Millares 10 2 4 2" xfId="9227"/>
    <cellStyle name="Millares 10 2 5" xfId="4744"/>
    <cellStyle name="Millares 10 2 5 2" xfId="11176"/>
    <cellStyle name="Millares 10 2 6" xfId="7080"/>
    <cellStyle name="Millares 10 2 7" xfId="15550"/>
    <cellStyle name="Millares 10 3" xfId="242"/>
    <cellStyle name="Millares 10 3 2" xfId="1813"/>
    <cellStyle name="Millares 10 3 2 2" xfId="3764"/>
    <cellStyle name="Millares 10 3 2 2 2" xfId="10196"/>
    <cellStyle name="Millares 10 3 2 3" xfId="5714"/>
    <cellStyle name="Millares 10 3 2 3 2" xfId="12146"/>
    <cellStyle name="Millares 10 3 2 4" xfId="8245"/>
    <cellStyle name="Millares 10 3 2 5" xfId="15555"/>
    <cellStyle name="Millares 10 3 3" xfId="2797"/>
    <cellStyle name="Millares 10 3 3 2" xfId="9229"/>
    <cellStyle name="Millares 10 3 4" xfId="4746"/>
    <cellStyle name="Millares 10 3 4 2" xfId="11178"/>
    <cellStyle name="Millares 10 3 5" xfId="7082"/>
    <cellStyle name="Millares 10 3 6" xfId="15554"/>
    <cellStyle name="Millares 10 4" xfId="1810"/>
    <cellStyle name="Millares 10 4 2" xfId="3761"/>
    <cellStyle name="Millares 10 4 2 2" xfId="10193"/>
    <cellStyle name="Millares 10 4 3" xfId="5711"/>
    <cellStyle name="Millares 10 4 3 2" xfId="12143"/>
    <cellStyle name="Millares 10 4 4" xfId="8242"/>
    <cellStyle name="Millares 10 4 5" xfId="15556"/>
    <cellStyle name="Millares 10 5" xfId="7079"/>
    <cellStyle name="Millares 10_ESF-08" xfId="13416"/>
    <cellStyle name="Millares 11" xfId="243"/>
    <cellStyle name="Millares 11 10" xfId="7083"/>
    <cellStyle name="Millares 11 11" xfId="6760"/>
    <cellStyle name="Millares 11 12" xfId="15557"/>
    <cellStyle name="Millares 11 2" xfId="244"/>
    <cellStyle name="Millares 11 2 2" xfId="245"/>
    <cellStyle name="Millares 11 2 2 2" xfId="1816"/>
    <cellStyle name="Millares 11 2 2 2 2" xfId="3767"/>
    <cellStyle name="Millares 11 2 2 2 2 2" xfId="10199"/>
    <cellStyle name="Millares 11 2 2 2 3" xfId="5717"/>
    <cellStyle name="Millares 11 2 2 2 3 2" xfId="12149"/>
    <cellStyle name="Millares 11 2 2 2 4" xfId="8248"/>
    <cellStyle name="Millares 11 2 2 2 5" xfId="15560"/>
    <cellStyle name="Millares 11 2 2 3" xfId="2800"/>
    <cellStyle name="Millares 11 2 2 3 2" xfId="9232"/>
    <cellStyle name="Millares 11 2 2 4" xfId="4749"/>
    <cellStyle name="Millares 11 2 2 4 2" xfId="11181"/>
    <cellStyle name="Millares 11 2 2 5" xfId="7085"/>
    <cellStyle name="Millares 11 2 2 6" xfId="15559"/>
    <cellStyle name="Millares 11 2 3" xfId="1815"/>
    <cellStyle name="Millares 11 2 3 2" xfId="3766"/>
    <cellStyle name="Millares 11 2 3 2 2" xfId="10198"/>
    <cellStyle name="Millares 11 2 3 3" xfId="5716"/>
    <cellStyle name="Millares 11 2 3 3 2" xfId="12148"/>
    <cellStyle name="Millares 11 2 3 4" xfId="8247"/>
    <cellStyle name="Millares 11 2 3 5" xfId="15561"/>
    <cellStyle name="Millares 11 2 4" xfId="2799"/>
    <cellStyle name="Millares 11 2 4 2" xfId="9231"/>
    <cellStyle name="Millares 11 2 5" xfId="4748"/>
    <cellStyle name="Millares 11 2 5 2" xfId="11180"/>
    <cellStyle name="Millares 11 2 6" xfId="7084"/>
    <cellStyle name="Millares 11 2 7" xfId="15558"/>
    <cellStyle name="Millares 11 3" xfId="246"/>
    <cellStyle name="Millares 11 3 2" xfId="247"/>
    <cellStyle name="Millares 11 3 2 2" xfId="1818"/>
    <cellStyle name="Millares 11 3 2 2 2" xfId="3769"/>
    <cellStyle name="Millares 11 3 2 2 2 2" xfId="10201"/>
    <cellStyle name="Millares 11 3 2 2 3" xfId="5719"/>
    <cellStyle name="Millares 11 3 2 2 3 2" xfId="12151"/>
    <cellStyle name="Millares 11 3 2 2 4" xfId="8250"/>
    <cellStyle name="Millares 11 3 2 2 5" xfId="15564"/>
    <cellStyle name="Millares 11 3 2 3" xfId="2802"/>
    <cellStyle name="Millares 11 3 2 3 2" xfId="9234"/>
    <cellStyle name="Millares 11 3 2 4" xfId="4751"/>
    <cellStyle name="Millares 11 3 2 4 2" xfId="11183"/>
    <cellStyle name="Millares 11 3 2 5" xfId="7087"/>
    <cellStyle name="Millares 11 3 2 6" xfId="15563"/>
    <cellStyle name="Millares 11 3 3" xfId="1817"/>
    <cellStyle name="Millares 11 3 3 2" xfId="3768"/>
    <cellStyle name="Millares 11 3 3 2 2" xfId="10200"/>
    <cellStyle name="Millares 11 3 3 3" xfId="5718"/>
    <cellStyle name="Millares 11 3 3 3 2" xfId="12150"/>
    <cellStyle name="Millares 11 3 3 4" xfId="8249"/>
    <cellStyle name="Millares 11 3 3 5" xfId="15565"/>
    <cellStyle name="Millares 11 3 4" xfId="2801"/>
    <cellStyle name="Millares 11 3 4 2" xfId="9233"/>
    <cellStyle name="Millares 11 3 5" xfId="4750"/>
    <cellStyle name="Millares 11 3 5 2" xfId="11182"/>
    <cellStyle name="Millares 11 3 6" xfId="7086"/>
    <cellStyle name="Millares 11 3 7" xfId="15562"/>
    <cellStyle name="Millares 11 4" xfId="248"/>
    <cellStyle name="Millares 11 4 2" xfId="249"/>
    <cellStyle name="Millares 11 4 2 2" xfId="1820"/>
    <cellStyle name="Millares 11 4 2 2 2" xfId="3771"/>
    <cellStyle name="Millares 11 4 2 2 2 2" xfId="10203"/>
    <cellStyle name="Millares 11 4 2 2 3" xfId="5721"/>
    <cellStyle name="Millares 11 4 2 2 3 2" xfId="12153"/>
    <cellStyle name="Millares 11 4 2 2 4" xfId="8252"/>
    <cellStyle name="Millares 11 4 2 2 5" xfId="15568"/>
    <cellStyle name="Millares 11 4 2 3" xfId="2804"/>
    <cellStyle name="Millares 11 4 2 3 2" xfId="9236"/>
    <cellStyle name="Millares 11 4 2 4" xfId="4753"/>
    <cellStyle name="Millares 11 4 2 4 2" xfId="11185"/>
    <cellStyle name="Millares 11 4 2 5" xfId="7089"/>
    <cellStyle name="Millares 11 4 2 6" xfId="15567"/>
    <cellStyle name="Millares 11 4 3" xfId="1819"/>
    <cellStyle name="Millares 11 4 3 2" xfId="3770"/>
    <cellStyle name="Millares 11 4 3 2 2" xfId="10202"/>
    <cellStyle name="Millares 11 4 3 3" xfId="5720"/>
    <cellStyle name="Millares 11 4 3 3 2" xfId="12152"/>
    <cellStyle name="Millares 11 4 3 4" xfId="8251"/>
    <cellStyle name="Millares 11 4 3 5" xfId="15569"/>
    <cellStyle name="Millares 11 4 4" xfId="2803"/>
    <cellStyle name="Millares 11 4 4 2" xfId="9235"/>
    <cellStyle name="Millares 11 4 5" xfId="4752"/>
    <cellStyle name="Millares 11 4 5 2" xfId="11184"/>
    <cellStyle name="Millares 11 4 6" xfId="7088"/>
    <cellStyle name="Millares 11 4 7" xfId="15566"/>
    <cellStyle name="Millares 11 5" xfId="250"/>
    <cellStyle name="Millares 11 5 2" xfId="1821"/>
    <cellStyle name="Millares 11 5 2 2" xfId="3772"/>
    <cellStyle name="Millares 11 5 2 2 2" xfId="10204"/>
    <cellStyle name="Millares 11 5 2 3" xfId="5722"/>
    <cellStyle name="Millares 11 5 2 3 2" xfId="12154"/>
    <cellStyle name="Millares 11 5 2 4" xfId="8253"/>
    <cellStyle name="Millares 11 5 2 5" xfId="15571"/>
    <cellStyle name="Millares 11 5 3" xfId="2805"/>
    <cellStyle name="Millares 11 5 3 2" xfId="9237"/>
    <cellStyle name="Millares 11 5 4" xfId="4754"/>
    <cellStyle name="Millares 11 5 4 2" xfId="11186"/>
    <cellStyle name="Millares 11 5 5" xfId="7090"/>
    <cellStyle name="Millares 11 5 6" xfId="15570"/>
    <cellStyle name="Millares 11 6" xfId="251"/>
    <cellStyle name="Millares 11 6 2" xfId="1822"/>
    <cellStyle name="Millares 11 6 2 2" xfId="3773"/>
    <cellStyle name="Millares 11 6 2 2 2" xfId="10205"/>
    <cellStyle name="Millares 11 6 2 3" xfId="5723"/>
    <cellStyle name="Millares 11 6 2 3 2" xfId="12155"/>
    <cellStyle name="Millares 11 6 2 4" xfId="8254"/>
    <cellStyle name="Millares 11 6 2 5" xfId="15573"/>
    <cellStyle name="Millares 11 6 3" xfId="2806"/>
    <cellStyle name="Millares 11 6 3 2" xfId="9238"/>
    <cellStyle name="Millares 11 6 4" xfId="4755"/>
    <cellStyle name="Millares 11 6 4 2" xfId="11187"/>
    <cellStyle name="Millares 11 6 5" xfId="7091"/>
    <cellStyle name="Millares 11 6 6" xfId="15572"/>
    <cellStyle name="Millares 11 7" xfId="1814"/>
    <cellStyle name="Millares 11 7 2" xfId="3765"/>
    <cellStyle name="Millares 11 7 2 2" xfId="10197"/>
    <cellStyle name="Millares 11 7 3" xfId="5715"/>
    <cellStyle name="Millares 11 7 3 2" xfId="12147"/>
    <cellStyle name="Millares 11 7 4" xfId="8246"/>
    <cellStyle name="Millares 11 7 5" xfId="15574"/>
    <cellStyle name="Millares 11 8" xfId="2798"/>
    <cellStyle name="Millares 11 8 2" xfId="9230"/>
    <cellStyle name="Millares 11 9" xfId="4747"/>
    <cellStyle name="Millares 11 9 2" xfId="11179"/>
    <cellStyle name="Millares 12" xfId="252"/>
    <cellStyle name="Millares 12 2" xfId="253"/>
    <cellStyle name="Millares 12 2 2" xfId="254"/>
    <cellStyle name="Millares 12 2 2 2" xfId="1825"/>
    <cellStyle name="Millares 12 2 2 2 2" xfId="3776"/>
    <cellStyle name="Millares 12 2 2 2 2 2" xfId="10208"/>
    <cellStyle name="Millares 12 2 2 2 3" xfId="5726"/>
    <cellStyle name="Millares 12 2 2 2 3 2" xfId="12158"/>
    <cellStyle name="Millares 12 2 2 2 4" xfId="8257"/>
    <cellStyle name="Millares 12 2 2 2 5" xfId="15578"/>
    <cellStyle name="Millares 12 2 2 3" xfId="2808"/>
    <cellStyle name="Millares 12 2 2 3 2" xfId="9240"/>
    <cellStyle name="Millares 12 2 2 4" xfId="4757"/>
    <cellStyle name="Millares 12 2 2 4 2" xfId="11189"/>
    <cellStyle name="Millares 12 2 2 5" xfId="7094"/>
    <cellStyle name="Millares 12 2 2 6" xfId="15577"/>
    <cellStyle name="Millares 12 2 3" xfId="1824"/>
    <cellStyle name="Millares 12 2 3 2" xfId="3775"/>
    <cellStyle name="Millares 12 2 3 2 2" xfId="10207"/>
    <cellStyle name="Millares 12 2 3 3" xfId="5725"/>
    <cellStyle name="Millares 12 2 3 3 2" xfId="12157"/>
    <cellStyle name="Millares 12 2 3 4" xfId="8256"/>
    <cellStyle name="Millares 12 2 3 5" xfId="15579"/>
    <cellStyle name="Millares 12 2 4" xfId="2807"/>
    <cellStyle name="Millares 12 2 4 2" xfId="9239"/>
    <cellStyle name="Millares 12 2 5" xfId="4756"/>
    <cellStyle name="Millares 12 2 5 2" xfId="11188"/>
    <cellStyle name="Millares 12 2 6" xfId="7093"/>
    <cellStyle name="Millares 12 2 7" xfId="15576"/>
    <cellStyle name="Millares 12 3" xfId="255"/>
    <cellStyle name="Millares 12 3 2" xfId="1826"/>
    <cellStyle name="Millares 12 3 2 2" xfId="3777"/>
    <cellStyle name="Millares 12 3 2 2 2" xfId="10209"/>
    <cellStyle name="Millares 12 3 2 3" xfId="5727"/>
    <cellStyle name="Millares 12 3 2 3 2" xfId="12159"/>
    <cellStyle name="Millares 12 3 2 4" xfId="8258"/>
    <cellStyle name="Millares 12 3 2 5" xfId="15581"/>
    <cellStyle name="Millares 12 3 3" xfId="2809"/>
    <cellStyle name="Millares 12 3 3 2" xfId="9241"/>
    <cellStyle name="Millares 12 3 4" xfId="4758"/>
    <cellStyle name="Millares 12 3 4 2" xfId="11190"/>
    <cellStyle name="Millares 12 3 5" xfId="7095"/>
    <cellStyle name="Millares 12 3 6" xfId="15580"/>
    <cellStyle name="Millares 12 4" xfId="1823"/>
    <cellStyle name="Millares 12 4 2" xfId="3774"/>
    <cellStyle name="Millares 12 4 2 2" xfId="10206"/>
    <cellStyle name="Millares 12 4 3" xfId="5724"/>
    <cellStyle name="Millares 12 4 3 2" xfId="12156"/>
    <cellStyle name="Millares 12 4 4" xfId="8255"/>
    <cellStyle name="Millares 12 4 5" xfId="15582"/>
    <cellStyle name="Millares 12 5" xfId="7092"/>
    <cellStyle name="Millares 12_ESF-08" xfId="14159"/>
    <cellStyle name="Millares 13" xfId="256"/>
    <cellStyle name="Millares 13 10" xfId="7096"/>
    <cellStyle name="Millares 13 11" xfId="6762"/>
    <cellStyle name="Millares 13 12" xfId="13798"/>
    <cellStyle name="Millares 13 13" xfId="13689"/>
    <cellStyle name="Millares 13 14" xfId="13410"/>
    <cellStyle name="Millares 13 15" xfId="14490"/>
    <cellStyle name="Millares 13 16" xfId="15106"/>
    <cellStyle name="Millares 13 17" xfId="13412"/>
    <cellStyle name="Millares 13 18" xfId="15319"/>
    <cellStyle name="Millares 13 19" xfId="15279"/>
    <cellStyle name="Millares 13 2" xfId="257"/>
    <cellStyle name="Millares 13 2 2" xfId="258"/>
    <cellStyle name="Millares 13 2 2 2" xfId="1829"/>
    <cellStyle name="Millares 13 2 2 2 2" xfId="3780"/>
    <cellStyle name="Millares 13 2 2 2 2 2" xfId="10212"/>
    <cellStyle name="Millares 13 2 2 2 3" xfId="5730"/>
    <cellStyle name="Millares 13 2 2 2 3 2" xfId="12162"/>
    <cellStyle name="Millares 13 2 2 2 4" xfId="8261"/>
    <cellStyle name="Millares 13 2 2 2 5" xfId="15586"/>
    <cellStyle name="Millares 13 2 2 3" xfId="2812"/>
    <cellStyle name="Millares 13 2 2 3 2" xfId="9244"/>
    <cellStyle name="Millares 13 2 2 4" xfId="4761"/>
    <cellStyle name="Millares 13 2 2 4 2" xfId="11193"/>
    <cellStyle name="Millares 13 2 2 5" xfId="7098"/>
    <cellStyle name="Millares 13 2 2 6" xfId="15585"/>
    <cellStyle name="Millares 13 2 3" xfId="1828"/>
    <cellStyle name="Millares 13 2 3 2" xfId="3779"/>
    <cellStyle name="Millares 13 2 3 2 2" xfId="10211"/>
    <cellStyle name="Millares 13 2 3 3" xfId="5729"/>
    <cellStyle name="Millares 13 2 3 3 2" xfId="12161"/>
    <cellStyle name="Millares 13 2 3 4" xfId="8260"/>
    <cellStyle name="Millares 13 2 3 5" xfId="15587"/>
    <cellStyle name="Millares 13 2 4" xfId="2811"/>
    <cellStyle name="Millares 13 2 4 2" xfId="9243"/>
    <cellStyle name="Millares 13 2 5" xfId="4760"/>
    <cellStyle name="Millares 13 2 5 2" xfId="11192"/>
    <cellStyle name="Millares 13 2 6" xfId="7097"/>
    <cellStyle name="Millares 13 2 7" xfId="15584"/>
    <cellStyle name="Millares 13 20" xfId="15320"/>
    <cellStyle name="Millares 13 21" xfId="15583"/>
    <cellStyle name="Millares 13 3" xfId="259"/>
    <cellStyle name="Millares 13 3 2" xfId="260"/>
    <cellStyle name="Millares 13 3 2 2" xfId="1831"/>
    <cellStyle name="Millares 13 3 2 2 2" xfId="3782"/>
    <cellStyle name="Millares 13 3 2 2 2 2" xfId="10214"/>
    <cellStyle name="Millares 13 3 2 2 3" xfId="5732"/>
    <cellStyle name="Millares 13 3 2 2 3 2" xfId="12164"/>
    <cellStyle name="Millares 13 3 2 2 4" xfId="8263"/>
    <cellStyle name="Millares 13 3 2 2 5" xfId="15590"/>
    <cellStyle name="Millares 13 3 2 3" xfId="2814"/>
    <cellStyle name="Millares 13 3 2 3 2" xfId="9246"/>
    <cellStyle name="Millares 13 3 2 4" xfId="4763"/>
    <cellStyle name="Millares 13 3 2 4 2" xfId="11195"/>
    <cellStyle name="Millares 13 3 2 5" xfId="7100"/>
    <cellStyle name="Millares 13 3 2 6" xfId="15589"/>
    <cellStyle name="Millares 13 3 3" xfId="1830"/>
    <cellStyle name="Millares 13 3 3 2" xfId="3781"/>
    <cellStyle name="Millares 13 3 3 2 2" xfId="10213"/>
    <cellStyle name="Millares 13 3 3 3" xfId="5731"/>
    <cellStyle name="Millares 13 3 3 3 2" xfId="12163"/>
    <cellStyle name="Millares 13 3 3 4" xfId="8262"/>
    <cellStyle name="Millares 13 3 3 5" xfId="15591"/>
    <cellStyle name="Millares 13 3 4" xfId="2813"/>
    <cellStyle name="Millares 13 3 4 2" xfId="9245"/>
    <cellStyle name="Millares 13 3 5" xfId="4762"/>
    <cellStyle name="Millares 13 3 5 2" xfId="11194"/>
    <cellStyle name="Millares 13 3 6" xfId="7099"/>
    <cellStyle name="Millares 13 3 7" xfId="15588"/>
    <cellStyle name="Millares 13 4" xfId="261"/>
    <cellStyle name="Millares 13 4 2" xfId="262"/>
    <cellStyle name="Millares 13 4 2 2" xfId="1833"/>
    <cellStyle name="Millares 13 4 2 2 2" xfId="3784"/>
    <cellStyle name="Millares 13 4 2 2 2 2" xfId="10216"/>
    <cellStyle name="Millares 13 4 2 2 3" xfId="5734"/>
    <cellStyle name="Millares 13 4 2 2 3 2" xfId="12166"/>
    <cellStyle name="Millares 13 4 2 2 4" xfId="8265"/>
    <cellStyle name="Millares 13 4 2 2 5" xfId="15594"/>
    <cellStyle name="Millares 13 4 2 3" xfId="2816"/>
    <cellStyle name="Millares 13 4 2 3 2" xfId="9248"/>
    <cellStyle name="Millares 13 4 2 4" xfId="4765"/>
    <cellStyle name="Millares 13 4 2 4 2" xfId="11197"/>
    <cellStyle name="Millares 13 4 2 5" xfId="7102"/>
    <cellStyle name="Millares 13 4 2 6" xfId="15593"/>
    <cellStyle name="Millares 13 4 3" xfId="1832"/>
    <cellStyle name="Millares 13 4 3 2" xfId="3783"/>
    <cellStyle name="Millares 13 4 3 2 2" xfId="10215"/>
    <cellStyle name="Millares 13 4 3 3" xfId="5733"/>
    <cellStyle name="Millares 13 4 3 3 2" xfId="12165"/>
    <cellStyle name="Millares 13 4 3 4" xfId="8264"/>
    <cellStyle name="Millares 13 4 3 5" xfId="15595"/>
    <cellStyle name="Millares 13 4 4" xfId="2815"/>
    <cellStyle name="Millares 13 4 4 2" xfId="9247"/>
    <cellStyle name="Millares 13 4 5" xfId="4764"/>
    <cellStyle name="Millares 13 4 5 2" xfId="11196"/>
    <cellStyle name="Millares 13 4 6" xfId="7101"/>
    <cellStyle name="Millares 13 4 7" xfId="15592"/>
    <cellStyle name="Millares 13 5" xfId="263"/>
    <cellStyle name="Millares 13 5 2" xfId="1834"/>
    <cellStyle name="Millares 13 5 2 2" xfId="3785"/>
    <cellStyle name="Millares 13 5 2 2 2" xfId="10217"/>
    <cellStyle name="Millares 13 5 2 3" xfId="5735"/>
    <cellStyle name="Millares 13 5 2 3 2" xfId="12167"/>
    <cellStyle name="Millares 13 5 2 4" xfId="8266"/>
    <cellStyle name="Millares 13 5 2 5" xfId="15597"/>
    <cellStyle name="Millares 13 5 3" xfId="2817"/>
    <cellStyle name="Millares 13 5 3 2" xfId="9249"/>
    <cellStyle name="Millares 13 5 4" xfId="4766"/>
    <cellStyle name="Millares 13 5 4 2" xfId="11198"/>
    <cellStyle name="Millares 13 5 5" xfId="7103"/>
    <cellStyle name="Millares 13 5 6" xfId="15596"/>
    <cellStyle name="Millares 13 6" xfId="264"/>
    <cellStyle name="Millares 13 6 2" xfId="1835"/>
    <cellStyle name="Millares 13 6 2 2" xfId="3786"/>
    <cellStyle name="Millares 13 6 2 2 2" xfId="10218"/>
    <cellStyle name="Millares 13 6 2 3" xfId="5736"/>
    <cellStyle name="Millares 13 6 2 3 2" xfId="12168"/>
    <cellStyle name="Millares 13 6 2 4" xfId="8267"/>
    <cellStyle name="Millares 13 6 2 5" xfId="15599"/>
    <cellStyle name="Millares 13 6 3" xfId="2818"/>
    <cellStyle name="Millares 13 6 3 2" xfId="9250"/>
    <cellStyle name="Millares 13 6 4" xfId="4767"/>
    <cellStyle name="Millares 13 6 4 2" xfId="11199"/>
    <cellStyle name="Millares 13 6 5" xfId="7104"/>
    <cellStyle name="Millares 13 6 6" xfId="15598"/>
    <cellStyle name="Millares 13 7" xfId="1827"/>
    <cellStyle name="Millares 13 7 2" xfId="3778"/>
    <cellStyle name="Millares 13 7 2 2" xfId="10210"/>
    <cellStyle name="Millares 13 7 3" xfId="5728"/>
    <cellStyle name="Millares 13 7 3 2" xfId="12160"/>
    <cellStyle name="Millares 13 7 4" xfId="8259"/>
    <cellStyle name="Millares 13 7 5" xfId="15600"/>
    <cellStyle name="Millares 13 8" xfId="2810"/>
    <cellStyle name="Millares 13 8 2" xfId="9242"/>
    <cellStyle name="Millares 13 9" xfId="4759"/>
    <cellStyle name="Millares 13 9 2" xfId="11191"/>
    <cellStyle name="Millares 14" xfId="265"/>
    <cellStyle name="Millares 14 10" xfId="7105"/>
    <cellStyle name="Millares 14 11" xfId="6763"/>
    <cellStyle name="Millares 14 12" xfId="13906"/>
    <cellStyle name="Millares 14 13" xfId="13691"/>
    <cellStyle name="Millares 14 14" xfId="13746"/>
    <cellStyle name="Millares 14 15" xfId="13413"/>
    <cellStyle name="Millares 14 16" xfId="14435"/>
    <cellStyle name="Millares 14 17" xfId="15282"/>
    <cellStyle name="Millares 14 18" xfId="15316"/>
    <cellStyle name="Millares 14 19" xfId="15294"/>
    <cellStyle name="Millares 14 2" xfId="266"/>
    <cellStyle name="Millares 14 2 2" xfId="267"/>
    <cellStyle name="Millares 14 2 2 2" xfId="1838"/>
    <cellStyle name="Millares 14 2 2 2 2" xfId="3789"/>
    <cellStyle name="Millares 14 2 2 2 2 2" xfId="10221"/>
    <cellStyle name="Millares 14 2 2 2 3" xfId="5739"/>
    <cellStyle name="Millares 14 2 2 2 3 2" xfId="12171"/>
    <cellStyle name="Millares 14 2 2 2 4" xfId="8270"/>
    <cellStyle name="Millares 14 2 2 2 5" xfId="15604"/>
    <cellStyle name="Millares 14 2 2 3" xfId="2821"/>
    <cellStyle name="Millares 14 2 2 3 2" xfId="9253"/>
    <cellStyle name="Millares 14 2 2 4" xfId="4770"/>
    <cellStyle name="Millares 14 2 2 4 2" xfId="11202"/>
    <cellStyle name="Millares 14 2 2 5" xfId="7107"/>
    <cellStyle name="Millares 14 2 2 6" xfId="15603"/>
    <cellStyle name="Millares 14 2 3" xfId="1837"/>
    <cellStyle name="Millares 14 2 3 2" xfId="3788"/>
    <cellStyle name="Millares 14 2 3 2 2" xfId="10220"/>
    <cellStyle name="Millares 14 2 3 3" xfId="5738"/>
    <cellStyle name="Millares 14 2 3 3 2" xfId="12170"/>
    <cellStyle name="Millares 14 2 3 4" xfId="8269"/>
    <cellStyle name="Millares 14 2 3 5" xfId="15605"/>
    <cellStyle name="Millares 14 2 4" xfId="2820"/>
    <cellStyle name="Millares 14 2 4 2" xfId="9252"/>
    <cellStyle name="Millares 14 2 5" xfId="4769"/>
    <cellStyle name="Millares 14 2 5 2" xfId="11201"/>
    <cellStyle name="Millares 14 2 6" xfId="7106"/>
    <cellStyle name="Millares 14 2 7" xfId="15602"/>
    <cellStyle name="Millares 14 20" xfId="14153"/>
    <cellStyle name="Millares 14 21" xfId="15601"/>
    <cellStyle name="Millares 14 3" xfId="268"/>
    <cellStyle name="Millares 14 3 2" xfId="269"/>
    <cellStyle name="Millares 14 3 2 2" xfId="1840"/>
    <cellStyle name="Millares 14 3 2 2 2" xfId="3791"/>
    <cellStyle name="Millares 14 3 2 2 2 2" xfId="10223"/>
    <cellStyle name="Millares 14 3 2 2 3" xfId="5741"/>
    <cellStyle name="Millares 14 3 2 2 3 2" xfId="12173"/>
    <cellStyle name="Millares 14 3 2 2 4" xfId="8272"/>
    <cellStyle name="Millares 14 3 2 2 5" xfId="15608"/>
    <cellStyle name="Millares 14 3 2 3" xfId="2823"/>
    <cellStyle name="Millares 14 3 2 3 2" xfId="9255"/>
    <cellStyle name="Millares 14 3 2 4" xfId="4772"/>
    <cellStyle name="Millares 14 3 2 4 2" xfId="11204"/>
    <cellStyle name="Millares 14 3 2 5" xfId="7109"/>
    <cellStyle name="Millares 14 3 2 6" xfId="15607"/>
    <cellStyle name="Millares 14 3 3" xfId="1839"/>
    <cellStyle name="Millares 14 3 3 2" xfId="3790"/>
    <cellStyle name="Millares 14 3 3 2 2" xfId="10222"/>
    <cellStyle name="Millares 14 3 3 3" xfId="5740"/>
    <cellStyle name="Millares 14 3 3 3 2" xfId="12172"/>
    <cellStyle name="Millares 14 3 3 4" xfId="8271"/>
    <cellStyle name="Millares 14 3 3 5" xfId="15609"/>
    <cellStyle name="Millares 14 3 4" xfId="2822"/>
    <cellStyle name="Millares 14 3 4 2" xfId="9254"/>
    <cellStyle name="Millares 14 3 5" xfId="4771"/>
    <cellStyle name="Millares 14 3 5 2" xfId="11203"/>
    <cellStyle name="Millares 14 3 6" xfId="7108"/>
    <cellStyle name="Millares 14 3 7" xfId="15606"/>
    <cellStyle name="Millares 14 4" xfId="270"/>
    <cellStyle name="Millares 14 4 2" xfId="271"/>
    <cellStyle name="Millares 14 4 2 2" xfId="1842"/>
    <cellStyle name="Millares 14 4 2 2 2" xfId="3793"/>
    <cellStyle name="Millares 14 4 2 2 2 2" xfId="10225"/>
    <cellStyle name="Millares 14 4 2 2 3" xfId="5743"/>
    <cellStyle name="Millares 14 4 2 2 3 2" xfId="12175"/>
    <cellStyle name="Millares 14 4 2 2 4" xfId="8274"/>
    <cellStyle name="Millares 14 4 2 2 5" xfId="15612"/>
    <cellStyle name="Millares 14 4 2 3" xfId="2825"/>
    <cellStyle name="Millares 14 4 2 3 2" xfId="9257"/>
    <cellStyle name="Millares 14 4 2 4" xfId="4774"/>
    <cellStyle name="Millares 14 4 2 4 2" xfId="11206"/>
    <cellStyle name="Millares 14 4 2 5" xfId="7111"/>
    <cellStyle name="Millares 14 4 2 6" xfId="15611"/>
    <cellStyle name="Millares 14 4 3" xfId="1841"/>
    <cellStyle name="Millares 14 4 3 2" xfId="3792"/>
    <cellStyle name="Millares 14 4 3 2 2" xfId="10224"/>
    <cellStyle name="Millares 14 4 3 3" xfId="5742"/>
    <cellStyle name="Millares 14 4 3 3 2" xfId="12174"/>
    <cellStyle name="Millares 14 4 3 4" xfId="8273"/>
    <cellStyle name="Millares 14 4 3 5" xfId="15613"/>
    <cellStyle name="Millares 14 4 4" xfId="2824"/>
    <cellStyle name="Millares 14 4 4 2" xfId="9256"/>
    <cellStyle name="Millares 14 4 5" xfId="4773"/>
    <cellStyle name="Millares 14 4 5 2" xfId="11205"/>
    <cellStyle name="Millares 14 4 6" xfId="7110"/>
    <cellStyle name="Millares 14 4 7" xfId="15610"/>
    <cellStyle name="Millares 14 5" xfId="272"/>
    <cellStyle name="Millares 14 5 2" xfId="1843"/>
    <cellStyle name="Millares 14 5 2 2" xfId="3794"/>
    <cellStyle name="Millares 14 5 2 2 2" xfId="10226"/>
    <cellStyle name="Millares 14 5 2 3" xfId="5744"/>
    <cellStyle name="Millares 14 5 2 3 2" xfId="12176"/>
    <cellStyle name="Millares 14 5 2 4" xfId="8275"/>
    <cellStyle name="Millares 14 5 2 5" xfId="15615"/>
    <cellStyle name="Millares 14 5 3" xfId="2826"/>
    <cellStyle name="Millares 14 5 3 2" xfId="9258"/>
    <cellStyle name="Millares 14 5 4" xfId="4775"/>
    <cellStyle name="Millares 14 5 4 2" xfId="11207"/>
    <cellStyle name="Millares 14 5 5" xfId="7112"/>
    <cellStyle name="Millares 14 5 6" xfId="15614"/>
    <cellStyle name="Millares 14 6" xfId="273"/>
    <cellStyle name="Millares 14 6 2" xfId="1844"/>
    <cellStyle name="Millares 14 6 2 2" xfId="3795"/>
    <cellStyle name="Millares 14 6 2 2 2" xfId="10227"/>
    <cellStyle name="Millares 14 6 2 3" xfId="5745"/>
    <cellStyle name="Millares 14 6 2 3 2" xfId="12177"/>
    <cellStyle name="Millares 14 6 2 4" xfId="8276"/>
    <cellStyle name="Millares 14 6 2 5" xfId="15617"/>
    <cellStyle name="Millares 14 6 3" xfId="2827"/>
    <cellStyle name="Millares 14 6 3 2" xfId="9259"/>
    <cellStyle name="Millares 14 6 4" xfId="4776"/>
    <cellStyle name="Millares 14 6 4 2" xfId="11208"/>
    <cellStyle name="Millares 14 6 5" xfId="7113"/>
    <cellStyle name="Millares 14 6 6" xfId="15616"/>
    <cellStyle name="Millares 14 7" xfId="1836"/>
    <cellStyle name="Millares 14 7 2" xfId="3787"/>
    <cellStyle name="Millares 14 7 2 2" xfId="10219"/>
    <cellStyle name="Millares 14 7 3" xfId="5737"/>
    <cellStyle name="Millares 14 7 3 2" xfId="12169"/>
    <cellStyle name="Millares 14 7 4" xfId="8268"/>
    <cellStyle name="Millares 14 7 5" xfId="15618"/>
    <cellStyle name="Millares 14 8" xfId="2819"/>
    <cellStyle name="Millares 14 8 2" xfId="9251"/>
    <cellStyle name="Millares 14 9" xfId="4768"/>
    <cellStyle name="Millares 14 9 2" xfId="11200"/>
    <cellStyle name="Millares 15" xfId="274"/>
    <cellStyle name="Millares 15 10" xfId="6920"/>
    <cellStyle name="Millares 15 11" xfId="15619"/>
    <cellStyle name="Millares 15 2" xfId="275"/>
    <cellStyle name="Millares 15 2 2" xfId="1846"/>
    <cellStyle name="Millares 15 2 2 2" xfId="3797"/>
    <cellStyle name="Millares 15 2 2 2 2" xfId="10229"/>
    <cellStyle name="Millares 15 2 2 3" xfId="5747"/>
    <cellStyle name="Millares 15 2 2 3 2" xfId="12179"/>
    <cellStyle name="Millares 15 2 2 4" xfId="8278"/>
    <cellStyle name="Millares 15 2 2 5" xfId="15621"/>
    <cellStyle name="Millares 15 2 3" xfId="2829"/>
    <cellStyle name="Millares 15 2 3 2" xfId="9261"/>
    <cellStyle name="Millares 15 2 4" xfId="4778"/>
    <cellStyle name="Millares 15 2 4 2" xfId="11210"/>
    <cellStyle name="Millares 15 2 5" xfId="7115"/>
    <cellStyle name="Millares 15 2 6" xfId="15620"/>
    <cellStyle name="Millares 15 3" xfId="1845"/>
    <cellStyle name="Millares 15 3 2" xfId="3796"/>
    <cellStyle name="Millares 15 3 2 2" xfId="10228"/>
    <cellStyle name="Millares 15 3 3" xfId="5746"/>
    <cellStyle name="Millares 15 3 3 2" xfId="12178"/>
    <cellStyle name="Millares 15 3 4" xfId="8277"/>
    <cellStyle name="Millares 15 3 5" xfId="15622"/>
    <cellStyle name="Millares 15 4" xfId="2828"/>
    <cellStyle name="Millares 15 4 2" xfId="9260"/>
    <cellStyle name="Millares 15 5" xfId="4777"/>
    <cellStyle name="Millares 15 5 2" xfId="11209"/>
    <cellStyle name="Millares 15 6" xfId="7114"/>
    <cellStyle name="Millares 15 7" xfId="7023"/>
    <cellStyle name="Millares 15 8" xfId="14098"/>
    <cellStyle name="Millares 15 9" xfId="14099"/>
    <cellStyle name="Millares 16" xfId="276"/>
    <cellStyle name="Millares 16 2" xfId="277"/>
    <cellStyle name="Millares 16 2 2" xfId="1848"/>
    <cellStyle name="Millares 16 2 2 2" xfId="3799"/>
    <cellStyle name="Millares 16 2 2 2 2" xfId="10231"/>
    <cellStyle name="Millares 16 2 2 3" xfId="5749"/>
    <cellStyle name="Millares 16 2 2 3 2" xfId="12181"/>
    <cellStyle name="Millares 16 2 2 4" xfId="8280"/>
    <cellStyle name="Millares 16 2 2 5" xfId="15625"/>
    <cellStyle name="Millares 16 2 3" xfId="2831"/>
    <cellStyle name="Millares 16 2 3 2" xfId="9263"/>
    <cellStyle name="Millares 16 2 4" xfId="4780"/>
    <cellStyle name="Millares 16 2 4 2" xfId="11212"/>
    <cellStyle name="Millares 16 2 5" xfId="7117"/>
    <cellStyle name="Millares 16 2 6" xfId="15624"/>
    <cellStyle name="Millares 16 3" xfId="1847"/>
    <cellStyle name="Millares 16 3 2" xfId="3798"/>
    <cellStyle name="Millares 16 3 2 2" xfId="10230"/>
    <cellStyle name="Millares 16 3 3" xfId="5748"/>
    <cellStyle name="Millares 16 3 3 2" xfId="12180"/>
    <cellStyle name="Millares 16 3 4" xfId="8279"/>
    <cellStyle name="Millares 16 3 5" xfId="15626"/>
    <cellStyle name="Millares 16 4" xfId="2830"/>
    <cellStyle name="Millares 16 4 2" xfId="9262"/>
    <cellStyle name="Millares 16 5" xfId="4779"/>
    <cellStyle name="Millares 16 5 2" xfId="11211"/>
    <cellStyle name="Millares 16 6" xfId="7116"/>
    <cellStyle name="Millares 16 7" xfId="15623"/>
    <cellStyle name="Millares 17" xfId="278"/>
    <cellStyle name="Millares 17 2" xfId="279"/>
    <cellStyle name="Millares 17 2 2" xfId="1850"/>
    <cellStyle name="Millares 17 2 2 2" xfId="3801"/>
    <cellStyle name="Millares 17 2 2 2 2" xfId="10233"/>
    <cellStyle name="Millares 17 2 2 3" xfId="5751"/>
    <cellStyle name="Millares 17 2 2 3 2" xfId="12183"/>
    <cellStyle name="Millares 17 2 2 4" xfId="8282"/>
    <cellStyle name="Millares 17 2 2 5" xfId="15629"/>
    <cellStyle name="Millares 17 2 3" xfId="2833"/>
    <cellStyle name="Millares 17 2 3 2" xfId="9265"/>
    <cellStyle name="Millares 17 2 4" xfId="4782"/>
    <cellStyle name="Millares 17 2 4 2" xfId="11214"/>
    <cellStyle name="Millares 17 2 5" xfId="7119"/>
    <cellStyle name="Millares 17 2 6" xfId="15628"/>
    <cellStyle name="Millares 17 3" xfId="1849"/>
    <cellStyle name="Millares 17 3 2" xfId="3800"/>
    <cellStyle name="Millares 17 3 2 2" xfId="10232"/>
    <cellStyle name="Millares 17 3 3" xfId="5750"/>
    <cellStyle name="Millares 17 3 3 2" xfId="12182"/>
    <cellStyle name="Millares 17 3 4" xfId="8281"/>
    <cellStyle name="Millares 17 3 5" xfId="15630"/>
    <cellStyle name="Millares 17 4" xfId="2832"/>
    <cellStyle name="Millares 17 4 2" xfId="9264"/>
    <cellStyle name="Millares 17 5" xfId="4781"/>
    <cellStyle name="Millares 17 5 2" xfId="11213"/>
    <cellStyle name="Millares 17 6" xfId="7118"/>
    <cellStyle name="Millares 17 7" xfId="15627"/>
    <cellStyle name="Millares 18" xfId="280"/>
    <cellStyle name="Millares 18 2" xfId="281"/>
    <cellStyle name="Millares 18 2 2" xfId="1852"/>
    <cellStyle name="Millares 18 2 2 2" xfId="3803"/>
    <cellStyle name="Millares 18 2 2 2 2" xfId="10235"/>
    <cellStyle name="Millares 18 2 2 3" xfId="5753"/>
    <cellStyle name="Millares 18 2 2 3 2" xfId="12185"/>
    <cellStyle name="Millares 18 2 2 4" xfId="8284"/>
    <cellStyle name="Millares 18 2 2 5" xfId="15633"/>
    <cellStyle name="Millares 18 2 3" xfId="2835"/>
    <cellStyle name="Millares 18 2 3 2" xfId="9267"/>
    <cellStyle name="Millares 18 2 4" xfId="4784"/>
    <cellStyle name="Millares 18 2 4 2" xfId="11216"/>
    <cellStyle name="Millares 18 2 5" xfId="7121"/>
    <cellStyle name="Millares 18 2 6" xfId="15632"/>
    <cellStyle name="Millares 18 3" xfId="1851"/>
    <cellStyle name="Millares 18 3 2" xfId="3802"/>
    <cellStyle name="Millares 18 3 2 2" xfId="10234"/>
    <cellStyle name="Millares 18 3 3" xfId="5752"/>
    <cellStyle name="Millares 18 3 3 2" xfId="12184"/>
    <cellStyle name="Millares 18 3 4" xfId="8283"/>
    <cellStyle name="Millares 18 3 5" xfId="15634"/>
    <cellStyle name="Millares 18 4" xfId="2834"/>
    <cellStyle name="Millares 18 4 2" xfId="9266"/>
    <cellStyle name="Millares 18 5" xfId="4783"/>
    <cellStyle name="Millares 18 5 2" xfId="11215"/>
    <cellStyle name="Millares 18 6" xfId="7120"/>
    <cellStyle name="Millares 18 7" xfId="15631"/>
    <cellStyle name="Millares 19" xfId="282"/>
    <cellStyle name="Millares 19 2" xfId="283"/>
    <cellStyle name="Millares 19 2 2" xfId="1854"/>
    <cellStyle name="Millares 19 2 2 2" xfId="3805"/>
    <cellStyle name="Millares 19 2 2 2 2" xfId="10237"/>
    <cellStyle name="Millares 19 2 2 3" xfId="5755"/>
    <cellStyle name="Millares 19 2 2 3 2" xfId="12187"/>
    <cellStyle name="Millares 19 2 2 4" xfId="8286"/>
    <cellStyle name="Millares 19 2 2 5" xfId="15637"/>
    <cellStyle name="Millares 19 2 3" xfId="2837"/>
    <cellStyle name="Millares 19 2 3 2" xfId="9269"/>
    <cellStyle name="Millares 19 2 4" xfId="4786"/>
    <cellStyle name="Millares 19 2 4 2" xfId="11218"/>
    <cellStyle name="Millares 19 2 5" xfId="7123"/>
    <cellStyle name="Millares 19 2 6" xfId="15636"/>
    <cellStyle name="Millares 19 3" xfId="1853"/>
    <cellStyle name="Millares 19 3 2" xfId="3804"/>
    <cellStyle name="Millares 19 3 2 2" xfId="10236"/>
    <cellStyle name="Millares 19 3 3" xfId="5754"/>
    <cellStyle name="Millares 19 3 3 2" xfId="12186"/>
    <cellStyle name="Millares 19 3 4" xfId="8285"/>
    <cellStyle name="Millares 19 3 5" xfId="15638"/>
    <cellStyle name="Millares 19 4" xfId="2836"/>
    <cellStyle name="Millares 19 4 2" xfId="9268"/>
    <cellStyle name="Millares 19 5" xfId="4785"/>
    <cellStyle name="Millares 19 5 2" xfId="11217"/>
    <cellStyle name="Millares 19 6" xfId="7122"/>
    <cellStyle name="Millares 19 7" xfId="15635"/>
    <cellStyle name="Millares 2" xfId="1"/>
    <cellStyle name="Millares 2 10" xfId="284"/>
    <cellStyle name="Millares 2 10 10" xfId="7124"/>
    <cellStyle name="Millares 2 10 11" xfId="6764"/>
    <cellStyle name="Millares 2 10 12" xfId="15639"/>
    <cellStyle name="Millares 2 10 2" xfId="285"/>
    <cellStyle name="Millares 2 10 2 2" xfId="286"/>
    <cellStyle name="Millares 2 10 2 2 2" xfId="1857"/>
    <cellStyle name="Millares 2 10 2 2 2 2" xfId="3808"/>
    <cellStyle name="Millares 2 10 2 2 2 2 2" xfId="10240"/>
    <cellStyle name="Millares 2 10 2 2 2 3" xfId="5758"/>
    <cellStyle name="Millares 2 10 2 2 2 3 2" xfId="12190"/>
    <cellStyle name="Millares 2 10 2 2 2 4" xfId="8289"/>
    <cellStyle name="Millares 2 10 2 2 2 5" xfId="15642"/>
    <cellStyle name="Millares 2 10 2 2 3" xfId="2840"/>
    <cellStyle name="Millares 2 10 2 2 3 2" xfId="9272"/>
    <cellStyle name="Millares 2 10 2 2 4" xfId="4789"/>
    <cellStyle name="Millares 2 10 2 2 4 2" xfId="11221"/>
    <cellStyle name="Millares 2 10 2 2 5" xfId="7126"/>
    <cellStyle name="Millares 2 10 2 2 6" xfId="15641"/>
    <cellStyle name="Millares 2 10 2 3" xfId="1856"/>
    <cellStyle name="Millares 2 10 2 3 2" xfId="3807"/>
    <cellStyle name="Millares 2 10 2 3 2 2" xfId="10239"/>
    <cellStyle name="Millares 2 10 2 3 3" xfId="5757"/>
    <cellStyle name="Millares 2 10 2 3 3 2" xfId="12189"/>
    <cellStyle name="Millares 2 10 2 3 4" xfId="8288"/>
    <cellStyle name="Millares 2 10 2 3 5" xfId="15643"/>
    <cellStyle name="Millares 2 10 2 4" xfId="2839"/>
    <cellStyle name="Millares 2 10 2 4 2" xfId="9271"/>
    <cellStyle name="Millares 2 10 2 5" xfId="4788"/>
    <cellStyle name="Millares 2 10 2 5 2" xfId="11220"/>
    <cellStyle name="Millares 2 10 2 6" xfId="7125"/>
    <cellStyle name="Millares 2 10 2 7" xfId="15640"/>
    <cellStyle name="Millares 2 10 3" xfId="287"/>
    <cellStyle name="Millares 2 10 3 2" xfId="288"/>
    <cellStyle name="Millares 2 10 3 2 2" xfId="1859"/>
    <cellStyle name="Millares 2 10 3 2 2 2" xfId="3810"/>
    <cellStyle name="Millares 2 10 3 2 2 2 2" xfId="10242"/>
    <cellStyle name="Millares 2 10 3 2 2 3" xfId="5760"/>
    <cellStyle name="Millares 2 10 3 2 2 3 2" xfId="12192"/>
    <cellStyle name="Millares 2 10 3 2 2 4" xfId="8291"/>
    <cellStyle name="Millares 2 10 3 2 2 5" xfId="15646"/>
    <cellStyle name="Millares 2 10 3 2 3" xfId="2842"/>
    <cellStyle name="Millares 2 10 3 2 3 2" xfId="9274"/>
    <cellStyle name="Millares 2 10 3 2 4" xfId="4791"/>
    <cellStyle name="Millares 2 10 3 2 4 2" xfId="11223"/>
    <cellStyle name="Millares 2 10 3 2 5" xfId="7128"/>
    <cellStyle name="Millares 2 10 3 2 6" xfId="15645"/>
    <cellStyle name="Millares 2 10 3 3" xfId="1858"/>
    <cellStyle name="Millares 2 10 3 3 2" xfId="3809"/>
    <cellStyle name="Millares 2 10 3 3 2 2" xfId="10241"/>
    <cellStyle name="Millares 2 10 3 3 3" xfId="5759"/>
    <cellStyle name="Millares 2 10 3 3 3 2" xfId="12191"/>
    <cellStyle name="Millares 2 10 3 3 4" xfId="8290"/>
    <cellStyle name="Millares 2 10 3 3 5" xfId="15647"/>
    <cellStyle name="Millares 2 10 3 4" xfId="2841"/>
    <cellStyle name="Millares 2 10 3 4 2" xfId="9273"/>
    <cellStyle name="Millares 2 10 3 5" xfId="4790"/>
    <cellStyle name="Millares 2 10 3 5 2" xfId="11222"/>
    <cellStyle name="Millares 2 10 3 6" xfId="7127"/>
    <cellStyle name="Millares 2 10 3 7" xfId="15644"/>
    <cellStyle name="Millares 2 10 4" xfId="289"/>
    <cellStyle name="Millares 2 10 4 2" xfId="290"/>
    <cellStyle name="Millares 2 10 4 2 2" xfId="1861"/>
    <cellStyle name="Millares 2 10 4 2 2 2" xfId="3812"/>
    <cellStyle name="Millares 2 10 4 2 2 2 2" xfId="10244"/>
    <cellStyle name="Millares 2 10 4 2 2 3" xfId="5762"/>
    <cellStyle name="Millares 2 10 4 2 2 3 2" xfId="12194"/>
    <cellStyle name="Millares 2 10 4 2 2 4" xfId="8293"/>
    <cellStyle name="Millares 2 10 4 2 2 5" xfId="15650"/>
    <cellStyle name="Millares 2 10 4 2 3" xfId="2844"/>
    <cellStyle name="Millares 2 10 4 2 3 2" xfId="9276"/>
    <cellStyle name="Millares 2 10 4 2 4" xfId="4793"/>
    <cellStyle name="Millares 2 10 4 2 4 2" xfId="11225"/>
    <cellStyle name="Millares 2 10 4 2 5" xfId="7130"/>
    <cellStyle name="Millares 2 10 4 2 6" xfId="15649"/>
    <cellStyle name="Millares 2 10 4 3" xfId="1860"/>
    <cellStyle name="Millares 2 10 4 3 2" xfId="3811"/>
    <cellStyle name="Millares 2 10 4 3 2 2" xfId="10243"/>
    <cellStyle name="Millares 2 10 4 3 3" xfId="5761"/>
    <cellStyle name="Millares 2 10 4 3 3 2" xfId="12193"/>
    <cellStyle name="Millares 2 10 4 3 4" xfId="8292"/>
    <cellStyle name="Millares 2 10 4 3 5" xfId="15651"/>
    <cellStyle name="Millares 2 10 4 4" xfId="2843"/>
    <cellStyle name="Millares 2 10 4 4 2" xfId="9275"/>
    <cellStyle name="Millares 2 10 4 5" xfId="4792"/>
    <cellStyle name="Millares 2 10 4 5 2" xfId="11224"/>
    <cellStyle name="Millares 2 10 4 6" xfId="7129"/>
    <cellStyle name="Millares 2 10 4 7" xfId="15648"/>
    <cellStyle name="Millares 2 10 5" xfId="291"/>
    <cellStyle name="Millares 2 10 5 2" xfId="1862"/>
    <cellStyle name="Millares 2 10 5 2 2" xfId="3813"/>
    <cellStyle name="Millares 2 10 5 2 2 2" xfId="10245"/>
    <cellStyle name="Millares 2 10 5 2 3" xfId="5763"/>
    <cellStyle name="Millares 2 10 5 2 3 2" xfId="12195"/>
    <cellStyle name="Millares 2 10 5 2 4" xfId="8294"/>
    <cellStyle name="Millares 2 10 5 2 5" xfId="15653"/>
    <cellStyle name="Millares 2 10 5 3" xfId="2845"/>
    <cellStyle name="Millares 2 10 5 3 2" xfId="9277"/>
    <cellStyle name="Millares 2 10 5 4" xfId="4794"/>
    <cellStyle name="Millares 2 10 5 4 2" xfId="11226"/>
    <cellStyle name="Millares 2 10 5 5" xfId="7131"/>
    <cellStyle name="Millares 2 10 5 6" xfId="15652"/>
    <cellStyle name="Millares 2 10 6" xfId="292"/>
    <cellStyle name="Millares 2 10 6 2" xfId="1863"/>
    <cellStyle name="Millares 2 10 6 2 2" xfId="3814"/>
    <cellStyle name="Millares 2 10 6 2 2 2" xfId="10246"/>
    <cellStyle name="Millares 2 10 6 2 3" xfId="5764"/>
    <cellStyle name="Millares 2 10 6 2 3 2" xfId="12196"/>
    <cellStyle name="Millares 2 10 6 2 4" xfId="8295"/>
    <cellStyle name="Millares 2 10 6 2 5" xfId="15655"/>
    <cellStyle name="Millares 2 10 6 3" xfId="2846"/>
    <cellStyle name="Millares 2 10 6 3 2" xfId="9278"/>
    <cellStyle name="Millares 2 10 6 4" xfId="4795"/>
    <cellStyle name="Millares 2 10 6 4 2" xfId="11227"/>
    <cellStyle name="Millares 2 10 6 5" xfId="7132"/>
    <cellStyle name="Millares 2 10 6 6" xfId="15654"/>
    <cellStyle name="Millares 2 10 7" xfId="1855"/>
    <cellStyle name="Millares 2 10 7 2" xfId="3806"/>
    <cellStyle name="Millares 2 10 7 2 2" xfId="10238"/>
    <cellStyle name="Millares 2 10 7 3" xfId="5756"/>
    <cellStyle name="Millares 2 10 7 3 2" xfId="12188"/>
    <cellStyle name="Millares 2 10 7 4" xfId="8287"/>
    <cellStyle name="Millares 2 10 7 5" xfId="15656"/>
    <cellStyle name="Millares 2 10 8" xfId="2838"/>
    <cellStyle name="Millares 2 10 8 2" xfId="9270"/>
    <cellStyle name="Millares 2 10 9" xfId="4787"/>
    <cellStyle name="Millares 2 10 9 2" xfId="11219"/>
    <cellStyle name="Millares 2 11" xfId="293"/>
    <cellStyle name="Millares 2 11 10" xfId="7133"/>
    <cellStyle name="Millares 2 11 11" xfId="6765"/>
    <cellStyle name="Millares 2 11 12" xfId="15657"/>
    <cellStyle name="Millares 2 11 2" xfId="294"/>
    <cellStyle name="Millares 2 11 2 2" xfId="295"/>
    <cellStyle name="Millares 2 11 2 2 2" xfId="1866"/>
    <cellStyle name="Millares 2 11 2 2 2 2" xfId="3817"/>
    <cellStyle name="Millares 2 11 2 2 2 2 2" xfId="10249"/>
    <cellStyle name="Millares 2 11 2 2 2 3" xfId="5767"/>
    <cellStyle name="Millares 2 11 2 2 2 3 2" xfId="12199"/>
    <cellStyle name="Millares 2 11 2 2 2 4" xfId="8298"/>
    <cellStyle name="Millares 2 11 2 2 2 5" xfId="15660"/>
    <cellStyle name="Millares 2 11 2 2 3" xfId="2849"/>
    <cellStyle name="Millares 2 11 2 2 3 2" xfId="9281"/>
    <cellStyle name="Millares 2 11 2 2 4" xfId="4798"/>
    <cellStyle name="Millares 2 11 2 2 4 2" xfId="11230"/>
    <cellStyle name="Millares 2 11 2 2 5" xfId="7135"/>
    <cellStyle name="Millares 2 11 2 2 6" xfId="15659"/>
    <cellStyle name="Millares 2 11 2 3" xfId="1865"/>
    <cellStyle name="Millares 2 11 2 3 2" xfId="3816"/>
    <cellStyle name="Millares 2 11 2 3 2 2" xfId="10248"/>
    <cellStyle name="Millares 2 11 2 3 3" xfId="5766"/>
    <cellStyle name="Millares 2 11 2 3 3 2" xfId="12198"/>
    <cellStyle name="Millares 2 11 2 3 4" xfId="8297"/>
    <cellStyle name="Millares 2 11 2 3 5" xfId="15661"/>
    <cellStyle name="Millares 2 11 2 4" xfId="2848"/>
    <cellStyle name="Millares 2 11 2 4 2" xfId="9280"/>
    <cellStyle name="Millares 2 11 2 5" xfId="4797"/>
    <cellStyle name="Millares 2 11 2 5 2" xfId="11229"/>
    <cellStyle name="Millares 2 11 2 6" xfId="7134"/>
    <cellStyle name="Millares 2 11 2 7" xfId="15658"/>
    <cellStyle name="Millares 2 11 3" xfId="296"/>
    <cellStyle name="Millares 2 11 3 2" xfId="297"/>
    <cellStyle name="Millares 2 11 3 2 2" xfId="1868"/>
    <cellStyle name="Millares 2 11 3 2 2 2" xfId="3819"/>
    <cellStyle name="Millares 2 11 3 2 2 2 2" xfId="10251"/>
    <cellStyle name="Millares 2 11 3 2 2 3" xfId="5769"/>
    <cellStyle name="Millares 2 11 3 2 2 3 2" xfId="12201"/>
    <cellStyle name="Millares 2 11 3 2 2 4" xfId="8300"/>
    <cellStyle name="Millares 2 11 3 2 2 5" xfId="15664"/>
    <cellStyle name="Millares 2 11 3 2 3" xfId="2851"/>
    <cellStyle name="Millares 2 11 3 2 3 2" xfId="9283"/>
    <cellStyle name="Millares 2 11 3 2 4" xfId="4800"/>
    <cellStyle name="Millares 2 11 3 2 4 2" xfId="11232"/>
    <cellStyle name="Millares 2 11 3 2 5" xfId="7137"/>
    <cellStyle name="Millares 2 11 3 2 6" xfId="15663"/>
    <cellStyle name="Millares 2 11 3 3" xfId="1867"/>
    <cellStyle name="Millares 2 11 3 3 2" xfId="3818"/>
    <cellStyle name="Millares 2 11 3 3 2 2" xfId="10250"/>
    <cellStyle name="Millares 2 11 3 3 3" xfId="5768"/>
    <cellStyle name="Millares 2 11 3 3 3 2" xfId="12200"/>
    <cellStyle name="Millares 2 11 3 3 4" xfId="8299"/>
    <cellStyle name="Millares 2 11 3 3 5" xfId="15665"/>
    <cellStyle name="Millares 2 11 3 4" xfId="2850"/>
    <cellStyle name="Millares 2 11 3 4 2" xfId="9282"/>
    <cellStyle name="Millares 2 11 3 5" xfId="4799"/>
    <cellStyle name="Millares 2 11 3 5 2" xfId="11231"/>
    <cellStyle name="Millares 2 11 3 6" xfId="7136"/>
    <cellStyle name="Millares 2 11 3 7" xfId="15662"/>
    <cellStyle name="Millares 2 11 4" xfId="298"/>
    <cellStyle name="Millares 2 11 4 2" xfId="299"/>
    <cellStyle name="Millares 2 11 4 2 2" xfId="1870"/>
    <cellStyle name="Millares 2 11 4 2 2 2" xfId="3821"/>
    <cellStyle name="Millares 2 11 4 2 2 2 2" xfId="10253"/>
    <cellStyle name="Millares 2 11 4 2 2 3" xfId="5771"/>
    <cellStyle name="Millares 2 11 4 2 2 3 2" xfId="12203"/>
    <cellStyle name="Millares 2 11 4 2 2 4" xfId="8302"/>
    <cellStyle name="Millares 2 11 4 2 2 5" xfId="15668"/>
    <cellStyle name="Millares 2 11 4 2 3" xfId="2853"/>
    <cellStyle name="Millares 2 11 4 2 3 2" xfId="9285"/>
    <cellStyle name="Millares 2 11 4 2 4" xfId="4802"/>
    <cellStyle name="Millares 2 11 4 2 4 2" xfId="11234"/>
    <cellStyle name="Millares 2 11 4 2 5" xfId="7139"/>
    <cellStyle name="Millares 2 11 4 2 6" xfId="15667"/>
    <cellStyle name="Millares 2 11 4 3" xfId="1869"/>
    <cellStyle name="Millares 2 11 4 3 2" xfId="3820"/>
    <cellStyle name="Millares 2 11 4 3 2 2" xfId="10252"/>
    <cellStyle name="Millares 2 11 4 3 3" xfId="5770"/>
    <cellStyle name="Millares 2 11 4 3 3 2" xfId="12202"/>
    <cellStyle name="Millares 2 11 4 3 4" xfId="8301"/>
    <cellStyle name="Millares 2 11 4 3 5" xfId="15669"/>
    <cellStyle name="Millares 2 11 4 4" xfId="2852"/>
    <cellStyle name="Millares 2 11 4 4 2" xfId="9284"/>
    <cellStyle name="Millares 2 11 4 5" xfId="4801"/>
    <cellStyle name="Millares 2 11 4 5 2" xfId="11233"/>
    <cellStyle name="Millares 2 11 4 6" xfId="7138"/>
    <cellStyle name="Millares 2 11 4 7" xfId="15666"/>
    <cellStyle name="Millares 2 11 5" xfId="300"/>
    <cellStyle name="Millares 2 11 5 2" xfId="1871"/>
    <cellStyle name="Millares 2 11 5 2 2" xfId="3822"/>
    <cellStyle name="Millares 2 11 5 2 2 2" xfId="10254"/>
    <cellStyle name="Millares 2 11 5 2 3" xfId="5772"/>
    <cellStyle name="Millares 2 11 5 2 3 2" xfId="12204"/>
    <cellStyle name="Millares 2 11 5 2 4" xfId="8303"/>
    <cellStyle name="Millares 2 11 5 2 5" xfId="15671"/>
    <cellStyle name="Millares 2 11 5 3" xfId="2854"/>
    <cellStyle name="Millares 2 11 5 3 2" xfId="9286"/>
    <cellStyle name="Millares 2 11 5 4" xfId="4803"/>
    <cellStyle name="Millares 2 11 5 4 2" xfId="11235"/>
    <cellStyle name="Millares 2 11 5 5" xfId="7140"/>
    <cellStyle name="Millares 2 11 5 6" xfId="15670"/>
    <cellStyle name="Millares 2 11 6" xfId="301"/>
    <cellStyle name="Millares 2 11 6 2" xfId="1872"/>
    <cellStyle name="Millares 2 11 6 2 2" xfId="3823"/>
    <cellStyle name="Millares 2 11 6 2 2 2" xfId="10255"/>
    <cellStyle name="Millares 2 11 6 2 3" xfId="5773"/>
    <cellStyle name="Millares 2 11 6 2 3 2" xfId="12205"/>
    <cellStyle name="Millares 2 11 6 2 4" xfId="8304"/>
    <cellStyle name="Millares 2 11 6 2 5" xfId="15673"/>
    <cellStyle name="Millares 2 11 6 3" xfId="2855"/>
    <cellStyle name="Millares 2 11 6 3 2" xfId="9287"/>
    <cellStyle name="Millares 2 11 6 4" xfId="4804"/>
    <cellStyle name="Millares 2 11 6 4 2" xfId="11236"/>
    <cellStyle name="Millares 2 11 6 5" xfId="7141"/>
    <cellStyle name="Millares 2 11 6 6" xfId="15672"/>
    <cellStyle name="Millares 2 11 7" xfId="1864"/>
    <cellStyle name="Millares 2 11 7 2" xfId="3815"/>
    <cellStyle name="Millares 2 11 7 2 2" xfId="10247"/>
    <cellStyle name="Millares 2 11 7 3" xfId="5765"/>
    <cellStyle name="Millares 2 11 7 3 2" xfId="12197"/>
    <cellStyle name="Millares 2 11 7 4" xfId="8296"/>
    <cellStyle name="Millares 2 11 7 5" xfId="15674"/>
    <cellStyle name="Millares 2 11 8" xfId="2847"/>
    <cellStyle name="Millares 2 11 8 2" xfId="9279"/>
    <cellStyle name="Millares 2 11 9" xfId="4796"/>
    <cellStyle name="Millares 2 11 9 2" xfId="11228"/>
    <cellStyle name="Millares 2 12" xfId="302"/>
    <cellStyle name="Millares 2 12 10" xfId="7142"/>
    <cellStyle name="Millares 2 12 11" xfId="6766"/>
    <cellStyle name="Millares 2 12 12" xfId="15675"/>
    <cellStyle name="Millares 2 12 2" xfId="303"/>
    <cellStyle name="Millares 2 12 2 2" xfId="304"/>
    <cellStyle name="Millares 2 12 2 2 2" xfId="1875"/>
    <cellStyle name="Millares 2 12 2 2 2 2" xfId="3826"/>
    <cellStyle name="Millares 2 12 2 2 2 2 2" xfId="10258"/>
    <cellStyle name="Millares 2 12 2 2 2 3" xfId="5776"/>
    <cellStyle name="Millares 2 12 2 2 2 3 2" xfId="12208"/>
    <cellStyle name="Millares 2 12 2 2 2 4" xfId="8307"/>
    <cellStyle name="Millares 2 12 2 2 2 5" xfId="15678"/>
    <cellStyle name="Millares 2 12 2 2 3" xfId="2858"/>
    <cellStyle name="Millares 2 12 2 2 3 2" xfId="9290"/>
    <cellStyle name="Millares 2 12 2 2 4" xfId="4807"/>
    <cellStyle name="Millares 2 12 2 2 4 2" xfId="11239"/>
    <cellStyle name="Millares 2 12 2 2 5" xfId="7144"/>
    <cellStyle name="Millares 2 12 2 2 6" xfId="15677"/>
    <cellStyle name="Millares 2 12 2 3" xfId="1874"/>
    <cellStyle name="Millares 2 12 2 3 2" xfId="3825"/>
    <cellStyle name="Millares 2 12 2 3 2 2" xfId="10257"/>
    <cellStyle name="Millares 2 12 2 3 3" xfId="5775"/>
    <cellStyle name="Millares 2 12 2 3 3 2" xfId="12207"/>
    <cellStyle name="Millares 2 12 2 3 4" xfId="8306"/>
    <cellStyle name="Millares 2 12 2 3 5" xfId="15679"/>
    <cellStyle name="Millares 2 12 2 4" xfId="2857"/>
    <cellStyle name="Millares 2 12 2 4 2" xfId="9289"/>
    <cellStyle name="Millares 2 12 2 5" xfId="4806"/>
    <cellStyle name="Millares 2 12 2 5 2" xfId="11238"/>
    <cellStyle name="Millares 2 12 2 6" xfId="7143"/>
    <cellStyle name="Millares 2 12 2 7" xfId="15676"/>
    <cellStyle name="Millares 2 12 3" xfId="305"/>
    <cellStyle name="Millares 2 12 3 2" xfId="306"/>
    <cellStyle name="Millares 2 12 3 2 2" xfId="1877"/>
    <cellStyle name="Millares 2 12 3 2 2 2" xfId="3828"/>
    <cellStyle name="Millares 2 12 3 2 2 2 2" xfId="10260"/>
    <cellStyle name="Millares 2 12 3 2 2 3" xfId="5778"/>
    <cellStyle name="Millares 2 12 3 2 2 3 2" xfId="12210"/>
    <cellStyle name="Millares 2 12 3 2 2 4" xfId="8309"/>
    <cellStyle name="Millares 2 12 3 2 2 5" xfId="15682"/>
    <cellStyle name="Millares 2 12 3 2 3" xfId="2860"/>
    <cellStyle name="Millares 2 12 3 2 3 2" xfId="9292"/>
    <cellStyle name="Millares 2 12 3 2 4" xfId="4809"/>
    <cellStyle name="Millares 2 12 3 2 4 2" xfId="11241"/>
    <cellStyle name="Millares 2 12 3 2 5" xfId="7146"/>
    <cellStyle name="Millares 2 12 3 2 6" xfId="15681"/>
    <cellStyle name="Millares 2 12 3 3" xfId="1876"/>
    <cellStyle name="Millares 2 12 3 3 2" xfId="3827"/>
    <cellStyle name="Millares 2 12 3 3 2 2" xfId="10259"/>
    <cellStyle name="Millares 2 12 3 3 3" xfId="5777"/>
    <cellStyle name="Millares 2 12 3 3 3 2" xfId="12209"/>
    <cellStyle name="Millares 2 12 3 3 4" xfId="8308"/>
    <cellStyle name="Millares 2 12 3 3 5" xfId="15683"/>
    <cellStyle name="Millares 2 12 3 4" xfId="2859"/>
    <cellStyle name="Millares 2 12 3 4 2" xfId="9291"/>
    <cellStyle name="Millares 2 12 3 5" xfId="4808"/>
    <cellStyle name="Millares 2 12 3 5 2" xfId="11240"/>
    <cellStyle name="Millares 2 12 3 6" xfId="7145"/>
    <cellStyle name="Millares 2 12 3 7" xfId="15680"/>
    <cellStyle name="Millares 2 12 4" xfId="307"/>
    <cellStyle name="Millares 2 12 4 2" xfId="308"/>
    <cellStyle name="Millares 2 12 4 2 2" xfId="1879"/>
    <cellStyle name="Millares 2 12 4 2 2 2" xfId="3830"/>
    <cellStyle name="Millares 2 12 4 2 2 2 2" xfId="10262"/>
    <cellStyle name="Millares 2 12 4 2 2 3" xfId="5780"/>
    <cellStyle name="Millares 2 12 4 2 2 3 2" xfId="12212"/>
    <cellStyle name="Millares 2 12 4 2 2 4" xfId="8311"/>
    <cellStyle name="Millares 2 12 4 2 2 5" xfId="15686"/>
    <cellStyle name="Millares 2 12 4 2 3" xfId="2862"/>
    <cellStyle name="Millares 2 12 4 2 3 2" xfId="9294"/>
    <cellStyle name="Millares 2 12 4 2 4" xfId="4811"/>
    <cellStyle name="Millares 2 12 4 2 4 2" xfId="11243"/>
    <cellStyle name="Millares 2 12 4 2 5" xfId="7148"/>
    <cellStyle name="Millares 2 12 4 2 6" xfId="15685"/>
    <cellStyle name="Millares 2 12 4 3" xfId="1878"/>
    <cellStyle name="Millares 2 12 4 3 2" xfId="3829"/>
    <cellStyle name="Millares 2 12 4 3 2 2" xfId="10261"/>
    <cellStyle name="Millares 2 12 4 3 3" xfId="5779"/>
    <cellStyle name="Millares 2 12 4 3 3 2" xfId="12211"/>
    <cellStyle name="Millares 2 12 4 3 4" xfId="8310"/>
    <cellStyle name="Millares 2 12 4 3 5" xfId="15687"/>
    <cellStyle name="Millares 2 12 4 4" xfId="2861"/>
    <cellStyle name="Millares 2 12 4 4 2" xfId="9293"/>
    <cellStyle name="Millares 2 12 4 5" xfId="4810"/>
    <cellStyle name="Millares 2 12 4 5 2" xfId="11242"/>
    <cellStyle name="Millares 2 12 4 6" xfId="7147"/>
    <cellStyle name="Millares 2 12 4 7" xfId="15684"/>
    <cellStyle name="Millares 2 12 5" xfId="309"/>
    <cellStyle name="Millares 2 12 5 2" xfId="1880"/>
    <cellStyle name="Millares 2 12 5 2 2" xfId="3831"/>
    <cellStyle name="Millares 2 12 5 2 2 2" xfId="10263"/>
    <cellStyle name="Millares 2 12 5 2 3" xfId="5781"/>
    <cellStyle name="Millares 2 12 5 2 3 2" xfId="12213"/>
    <cellStyle name="Millares 2 12 5 2 4" xfId="8312"/>
    <cellStyle name="Millares 2 12 5 2 5" xfId="15689"/>
    <cellStyle name="Millares 2 12 5 3" xfId="2863"/>
    <cellStyle name="Millares 2 12 5 3 2" xfId="9295"/>
    <cellStyle name="Millares 2 12 5 4" xfId="4812"/>
    <cellStyle name="Millares 2 12 5 4 2" xfId="11244"/>
    <cellStyle name="Millares 2 12 5 5" xfId="7149"/>
    <cellStyle name="Millares 2 12 5 6" xfId="15688"/>
    <cellStyle name="Millares 2 12 6" xfId="310"/>
    <cellStyle name="Millares 2 12 6 2" xfId="1881"/>
    <cellStyle name="Millares 2 12 6 2 2" xfId="3832"/>
    <cellStyle name="Millares 2 12 6 2 2 2" xfId="10264"/>
    <cellStyle name="Millares 2 12 6 2 3" xfId="5782"/>
    <cellStyle name="Millares 2 12 6 2 3 2" xfId="12214"/>
    <cellStyle name="Millares 2 12 6 2 4" xfId="8313"/>
    <cellStyle name="Millares 2 12 6 2 5" xfId="15691"/>
    <cellStyle name="Millares 2 12 6 3" xfId="2864"/>
    <cellStyle name="Millares 2 12 6 3 2" xfId="9296"/>
    <cellStyle name="Millares 2 12 6 4" xfId="4813"/>
    <cellStyle name="Millares 2 12 6 4 2" xfId="11245"/>
    <cellStyle name="Millares 2 12 6 5" xfId="7150"/>
    <cellStyle name="Millares 2 12 6 6" xfId="15690"/>
    <cellStyle name="Millares 2 12 7" xfId="1873"/>
    <cellStyle name="Millares 2 12 7 2" xfId="3824"/>
    <cellStyle name="Millares 2 12 7 2 2" xfId="10256"/>
    <cellStyle name="Millares 2 12 7 3" xfId="5774"/>
    <cellStyle name="Millares 2 12 7 3 2" xfId="12206"/>
    <cellStyle name="Millares 2 12 7 4" xfId="8305"/>
    <cellStyle name="Millares 2 12 7 5" xfId="15692"/>
    <cellStyle name="Millares 2 12 8" xfId="2856"/>
    <cellStyle name="Millares 2 12 8 2" xfId="9288"/>
    <cellStyle name="Millares 2 12 9" xfId="4805"/>
    <cellStyle name="Millares 2 12 9 2" xfId="11237"/>
    <cellStyle name="Millares 2 13" xfId="311"/>
    <cellStyle name="Millares 2 13 10" xfId="7151"/>
    <cellStyle name="Millares 2 13 11" xfId="6767"/>
    <cellStyle name="Millares 2 13 12" xfId="15693"/>
    <cellStyle name="Millares 2 13 2" xfId="312"/>
    <cellStyle name="Millares 2 13 2 2" xfId="313"/>
    <cellStyle name="Millares 2 13 2 2 2" xfId="1884"/>
    <cellStyle name="Millares 2 13 2 2 2 2" xfId="3835"/>
    <cellStyle name="Millares 2 13 2 2 2 2 2" xfId="10267"/>
    <cellStyle name="Millares 2 13 2 2 2 3" xfId="5785"/>
    <cellStyle name="Millares 2 13 2 2 2 3 2" xfId="12217"/>
    <cellStyle name="Millares 2 13 2 2 2 4" xfId="8316"/>
    <cellStyle name="Millares 2 13 2 2 2 5" xfId="15696"/>
    <cellStyle name="Millares 2 13 2 2 3" xfId="2867"/>
    <cellStyle name="Millares 2 13 2 2 3 2" xfId="9299"/>
    <cellStyle name="Millares 2 13 2 2 4" xfId="4816"/>
    <cellStyle name="Millares 2 13 2 2 4 2" xfId="11248"/>
    <cellStyle name="Millares 2 13 2 2 5" xfId="7153"/>
    <cellStyle name="Millares 2 13 2 2 6" xfId="15695"/>
    <cellStyle name="Millares 2 13 2 3" xfId="1883"/>
    <cellStyle name="Millares 2 13 2 3 2" xfId="3834"/>
    <cellStyle name="Millares 2 13 2 3 2 2" xfId="10266"/>
    <cellStyle name="Millares 2 13 2 3 3" xfId="5784"/>
    <cellStyle name="Millares 2 13 2 3 3 2" xfId="12216"/>
    <cellStyle name="Millares 2 13 2 3 4" xfId="8315"/>
    <cellStyle name="Millares 2 13 2 3 5" xfId="15697"/>
    <cellStyle name="Millares 2 13 2 4" xfId="2866"/>
    <cellStyle name="Millares 2 13 2 4 2" xfId="9298"/>
    <cellStyle name="Millares 2 13 2 5" xfId="4815"/>
    <cellStyle name="Millares 2 13 2 5 2" xfId="11247"/>
    <cellStyle name="Millares 2 13 2 6" xfId="7152"/>
    <cellStyle name="Millares 2 13 2 7" xfId="15694"/>
    <cellStyle name="Millares 2 13 3" xfId="314"/>
    <cellStyle name="Millares 2 13 3 2" xfId="315"/>
    <cellStyle name="Millares 2 13 3 2 2" xfId="1886"/>
    <cellStyle name="Millares 2 13 3 2 2 2" xfId="3837"/>
    <cellStyle name="Millares 2 13 3 2 2 2 2" xfId="10269"/>
    <cellStyle name="Millares 2 13 3 2 2 3" xfId="5787"/>
    <cellStyle name="Millares 2 13 3 2 2 3 2" xfId="12219"/>
    <cellStyle name="Millares 2 13 3 2 2 4" xfId="8318"/>
    <cellStyle name="Millares 2 13 3 2 2 5" xfId="15700"/>
    <cellStyle name="Millares 2 13 3 2 3" xfId="2869"/>
    <cellStyle name="Millares 2 13 3 2 3 2" xfId="9301"/>
    <cellStyle name="Millares 2 13 3 2 4" xfId="4818"/>
    <cellStyle name="Millares 2 13 3 2 4 2" xfId="11250"/>
    <cellStyle name="Millares 2 13 3 2 5" xfId="7155"/>
    <cellStyle name="Millares 2 13 3 2 6" xfId="15699"/>
    <cellStyle name="Millares 2 13 3 3" xfId="1885"/>
    <cellStyle name="Millares 2 13 3 3 2" xfId="3836"/>
    <cellStyle name="Millares 2 13 3 3 2 2" xfId="10268"/>
    <cellStyle name="Millares 2 13 3 3 3" xfId="5786"/>
    <cellStyle name="Millares 2 13 3 3 3 2" xfId="12218"/>
    <cellStyle name="Millares 2 13 3 3 4" xfId="8317"/>
    <cellStyle name="Millares 2 13 3 3 5" xfId="15701"/>
    <cellStyle name="Millares 2 13 3 4" xfId="2868"/>
    <cellStyle name="Millares 2 13 3 4 2" xfId="9300"/>
    <cellStyle name="Millares 2 13 3 5" xfId="4817"/>
    <cellStyle name="Millares 2 13 3 5 2" xfId="11249"/>
    <cellStyle name="Millares 2 13 3 6" xfId="7154"/>
    <cellStyle name="Millares 2 13 3 7" xfId="15698"/>
    <cellStyle name="Millares 2 13 4" xfId="316"/>
    <cellStyle name="Millares 2 13 4 2" xfId="317"/>
    <cellStyle name="Millares 2 13 4 2 2" xfId="1888"/>
    <cellStyle name="Millares 2 13 4 2 2 2" xfId="3839"/>
    <cellStyle name="Millares 2 13 4 2 2 2 2" xfId="10271"/>
    <cellStyle name="Millares 2 13 4 2 2 3" xfId="5789"/>
    <cellStyle name="Millares 2 13 4 2 2 3 2" xfId="12221"/>
    <cellStyle name="Millares 2 13 4 2 2 4" xfId="8320"/>
    <cellStyle name="Millares 2 13 4 2 2 5" xfId="15704"/>
    <cellStyle name="Millares 2 13 4 2 3" xfId="2871"/>
    <cellStyle name="Millares 2 13 4 2 3 2" xfId="9303"/>
    <cellStyle name="Millares 2 13 4 2 4" xfId="4820"/>
    <cellStyle name="Millares 2 13 4 2 4 2" xfId="11252"/>
    <cellStyle name="Millares 2 13 4 2 5" xfId="7157"/>
    <cellStyle name="Millares 2 13 4 2 6" xfId="15703"/>
    <cellStyle name="Millares 2 13 4 3" xfId="1887"/>
    <cellStyle name="Millares 2 13 4 3 2" xfId="3838"/>
    <cellStyle name="Millares 2 13 4 3 2 2" xfId="10270"/>
    <cellStyle name="Millares 2 13 4 3 3" xfId="5788"/>
    <cellStyle name="Millares 2 13 4 3 3 2" xfId="12220"/>
    <cellStyle name="Millares 2 13 4 3 4" xfId="8319"/>
    <cellStyle name="Millares 2 13 4 3 5" xfId="15705"/>
    <cellStyle name="Millares 2 13 4 4" xfId="2870"/>
    <cellStyle name="Millares 2 13 4 4 2" xfId="9302"/>
    <cellStyle name="Millares 2 13 4 5" xfId="4819"/>
    <cellStyle name="Millares 2 13 4 5 2" xfId="11251"/>
    <cellStyle name="Millares 2 13 4 6" xfId="7156"/>
    <cellStyle name="Millares 2 13 4 7" xfId="15702"/>
    <cellStyle name="Millares 2 13 5" xfId="318"/>
    <cellStyle name="Millares 2 13 5 2" xfId="1889"/>
    <cellStyle name="Millares 2 13 5 2 2" xfId="3840"/>
    <cellStyle name="Millares 2 13 5 2 2 2" xfId="10272"/>
    <cellStyle name="Millares 2 13 5 2 3" xfId="5790"/>
    <cellStyle name="Millares 2 13 5 2 3 2" xfId="12222"/>
    <cellStyle name="Millares 2 13 5 2 4" xfId="8321"/>
    <cellStyle name="Millares 2 13 5 2 5" xfId="15707"/>
    <cellStyle name="Millares 2 13 5 3" xfId="2872"/>
    <cellStyle name="Millares 2 13 5 3 2" xfId="9304"/>
    <cellStyle name="Millares 2 13 5 4" xfId="4821"/>
    <cellStyle name="Millares 2 13 5 4 2" xfId="11253"/>
    <cellStyle name="Millares 2 13 5 5" xfId="7158"/>
    <cellStyle name="Millares 2 13 5 6" xfId="15706"/>
    <cellStyle name="Millares 2 13 6" xfId="319"/>
    <cellStyle name="Millares 2 13 6 2" xfId="1890"/>
    <cellStyle name="Millares 2 13 6 2 2" xfId="3841"/>
    <cellStyle name="Millares 2 13 6 2 2 2" xfId="10273"/>
    <cellStyle name="Millares 2 13 6 2 3" xfId="5791"/>
    <cellStyle name="Millares 2 13 6 2 3 2" xfId="12223"/>
    <cellStyle name="Millares 2 13 6 2 4" xfId="8322"/>
    <cellStyle name="Millares 2 13 6 2 5" xfId="15709"/>
    <cellStyle name="Millares 2 13 6 3" xfId="2873"/>
    <cellStyle name="Millares 2 13 6 3 2" xfId="9305"/>
    <cellStyle name="Millares 2 13 6 4" xfId="4822"/>
    <cellStyle name="Millares 2 13 6 4 2" xfId="11254"/>
    <cellStyle name="Millares 2 13 6 5" xfId="7159"/>
    <cellStyle name="Millares 2 13 6 6" xfId="15708"/>
    <cellStyle name="Millares 2 13 7" xfId="1882"/>
    <cellStyle name="Millares 2 13 7 2" xfId="3833"/>
    <cellStyle name="Millares 2 13 7 2 2" xfId="10265"/>
    <cellStyle name="Millares 2 13 7 3" xfId="5783"/>
    <cellStyle name="Millares 2 13 7 3 2" xfId="12215"/>
    <cellStyle name="Millares 2 13 7 4" xfId="8314"/>
    <cellStyle name="Millares 2 13 7 5" xfId="15710"/>
    <cellStyle name="Millares 2 13 8" xfId="2865"/>
    <cellStyle name="Millares 2 13 8 2" xfId="9297"/>
    <cellStyle name="Millares 2 13 9" xfId="4814"/>
    <cellStyle name="Millares 2 13 9 2" xfId="11246"/>
    <cellStyle name="Millares 2 14" xfId="320"/>
    <cellStyle name="Millares 2 14 10" xfId="7160"/>
    <cellStyle name="Millares 2 14 11" xfId="6768"/>
    <cellStyle name="Millares 2 14 12" xfId="15711"/>
    <cellStyle name="Millares 2 14 2" xfId="321"/>
    <cellStyle name="Millares 2 14 2 2" xfId="322"/>
    <cellStyle name="Millares 2 14 2 2 2" xfId="1893"/>
    <cellStyle name="Millares 2 14 2 2 2 2" xfId="3844"/>
    <cellStyle name="Millares 2 14 2 2 2 2 2" xfId="10276"/>
    <cellStyle name="Millares 2 14 2 2 2 3" xfId="5794"/>
    <cellStyle name="Millares 2 14 2 2 2 3 2" xfId="12226"/>
    <cellStyle name="Millares 2 14 2 2 2 4" xfId="8325"/>
    <cellStyle name="Millares 2 14 2 2 2 5" xfId="15714"/>
    <cellStyle name="Millares 2 14 2 2 3" xfId="2876"/>
    <cellStyle name="Millares 2 14 2 2 3 2" xfId="9308"/>
    <cellStyle name="Millares 2 14 2 2 4" xfId="4825"/>
    <cellStyle name="Millares 2 14 2 2 4 2" xfId="11257"/>
    <cellStyle name="Millares 2 14 2 2 5" xfId="7162"/>
    <cellStyle name="Millares 2 14 2 2 6" xfId="15713"/>
    <cellStyle name="Millares 2 14 2 3" xfId="1892"/>
    <cellStyle name="Millares 2 14 2 3 2" xfId="3843"/>
    <cellStyle name="Millares 2 14 2 3 2 2" xfId="10275"/>
    <cellStyle name="Millares 2 14 2 3 3" xfId="5793"/>
    <cellStyle name="Millares 2 14 2 3 3 2" xfId="12225"/>
    <cellStyle name="Millares 2 14 2 3 4" xfId="8324"/>
    <cellStyle name="Millares 2 14 2 3 5" xfId="15715"/>
    <cellStyle name="Millares 2 14 2 4" xfId="2875"/>
    <cellStyle name="Millares 2 14 2 4 2" xfId="9307"/>
    <cellStyle name="Millares 2 14 2 5" xfId="4824"/>
    <cellStyle name="Millares 2 14 2 5 2" xfId="11256"/>
    <cellStyle name="Millares 2 14 2 6" xfId="7161"/>
    <cellStyle name="Millares 2 14 2 7" xfId="15712"/>
    <cellStyle name="Millares 2 14 3" xfId="323"/>
    <cellStyle name="Millares 2 14 3 2" xfId="324"/>
    <cellStyle name="Millares 2 14 3 2 2" xfId="1895"/>
    <cellStyle name="Millares 2 14 3 2 2 2" xfId="3846"/>
    <cellStyle name="Millares 2 14 3 2 2 2 2" xfId="10278"/>
    <cellStyle name="Millares 2 14 3 2 2 3" xfId="5796"/>
    <cellStyle name="Millares 2 14 3 2 2 3 2" xfId="12228"/>
    <cellStyle name="Millares 2 14 3 2 2 4" xfId="8327"/>
    <cellStyle name="Millares 2 14 3 2 2 5" xfId="15718"/>
    <cellStyle name="Millares 2 14 3 2 3" xfId="2878"/>
    <cellStyle name="Millares 2 14 3 2 3 2" xfId="9310"/>
    <cellStyle name="Millares 2 14 3 2 4" xfId="4827"/>
    <cellStyle name="Millares 2 14 3 2 4 2" xfId="11259"/>
    <cellStyle name="Millares 2 14 3 2 5" xfId="7164"/>
    <cellStyle name="Millares 2 14 3 2 6" xfId="15717"/>
    <cellStyle name="Millares 2 14 3 3" xfId="1894"/>
    <cellStyle name="Millares 2 14 3 3 2" xfId="3845"/>
    <cellStyle name="Millares 2 14 3 3 2 2" xfId="10277"/>
    <cellStyle name="Millares 2 14 3 3 3" xfId="5795"/>
    <cellStyle name="Millares 2 14 3 3 3 2" xfId="12227"/>
    <cellStyle name="Millares 2 14 3 3 4" xfId="8326"/>
    <cellStyle name="Millares 2 14 3 3 5" xfId="15719"/>
    <cellStyle name="Millares 2 14 3 4" xfId="2877"/>
    <cellStyle name="Millares 2 14 3 4 2" xfId="9309"/>
    <cellStyle name="Millares 2 14 3 5" xfId="4826"/>
    <cellStyle name="Millares 2 14 3 5 2" xfId="11258"/>
    <cellStyle name="Millares 2 14 3 6" xfId="7163"/>
    <cellStyle name="Millares 2 14 3 7" xfId="15716"/>
    <cellStyle name="Millares 2 14 4" xfId="325"/>
    <cellStyle name="Millares 2 14 4 2" xfId="326"/>
    <cellStyle name="Millares 2 14 4 2 2" xfId="1897"/>
    <cellStyle name="Millares 2 14 4 2 2 2" xfId="3848"/>
    <cellStyle name="Millares 2 14 4 2 2 2 2" xfId="10280"/>
    <cellStyle name="Millares 2 14 4 2 2 3" xfId="5798"/>
    <cellStyle name="Millares 2 14 4 2 2 3 2" xfId="12230"/>
    <cellStyle name="Millares 2 14 4 2 2 4" xfId="8329"/>
    <cellStyle name="Millares 2 14 4 2 2 5" xfId="15722"/>
    <cellStyle name="Millares 2 14 4 2 3" xfId="2880"/>
    <cellStyle name="Millares 2 14 4 2 3 2" xfId="9312"/>
    <cellStyle name="Millares 2 14 4 2 4" xfId="4829"/>
    <cellStyle name="Millares 2 14 4 2 4 2" xfId="11261"/>
    <cellStyle name="Millares 2 14 4 2 5" xfId="7166"/>
    <cellStyle name="Millares 2 14 4 2 6" xfId="15721"/>
    <cellStyle name="Millares 2 14 4 3" xfId="1896"/>
    <cellStyle name="Millares 2 14 4 3 2" xfId="3847"/>
    <cellStyle name="Millares 2 14 4 3 2 2" xfId="10279"/>
    <cellStyle name="Millares 2 14 4 3 3" xfId="5797"/>
    <cellStyle name="Millares 2 14 4 3 3 2" xfId="12229"/>
    <cellStyle name="Millares 2 14 4 3 4" xfId="8328"/>
    <cellStyle name="Millares 2 14 4 3 5" xfId="15723"/>
    <cellStyle name="Millares 2 14 4 4" xfId="2879"/>
    <cellStyle name="Millares 2 14 4 4 2" xfId="9311"/>
    <cellStyle name="Millares 2 14 4 5" xfId="4828"/>
    <cellStyle name="Millares 2 14 4 5 2" xfId="11260"/>
    <cellStyle name="Millares 2 14 4 6" xfId="7165"/>
    <cellStyle name="Millares 2 14 4 7" xfId="15720"/>
    <cellStyle name="Millares 2 14 5" xfId="327"/>
    <cellStyle name="Millares 2 14 5 2" xfId="1898"/>
    <cellStyle name="Millares 2 14 5 2 2" xfId="3849"/>
    <cellStyle name="Millares 2 14 5 2 2 2" xfId="10281"/>
    <cellStyle name="Millares 2 14 5 2 3" xfId="5799"/>
    <cellStyle name="Millares 2 14 5 2 3 2" xfId="12231"/>
    <cellStyle name="Millares 2 14 5 2 4" xfId="8330"/>
    <cellStyle name="Millares 2 14 5 2 5" xfId="15725"/>
    <cellStyle name="Millares 2 14 5 3" xfId="2881"/>
    <cellStyle name="Millares 2 14 5 3 2" xfId="9313"/>
    <cellStyle name="Millares 2 14 5 4" xfId="4830"/>
    <cellStyle name="Millares 2 14 5 4 2" xfId="11262"/>
    <cellStyle name="Millares 2 14 5 5" xfId="7167"/>
    <cellStyle name="Millares 2 14 5 6" xfId="15724"/>
    <cellStyle name="Millares 2 14 6" xfId="328"/>
    <cellStyle name="Millares 2 14 6 2" xfId="1899"/>
    <cellStyle name="Millares 2 14 6 2 2" xfId="3850"/>
    <cellStyle name="Millares 2 14 6 2 2 2" xfId="10282"/>
    <cellStyle name="Millares 2 14 6 2 3" xfId="5800"/>
    <cellStyle name="Millares 2 14 6 2 3 2" xfId="12232"/>
    <cellStyle name="Millares 2 14 6 2 4" xfId="8331"/>
    <cellStyle name="Millares 2 14 6 2 5" xfId="15727"/>
    <cellStyle name="Millares 2 14 6 3" xfId="2882"/>
    <cellStyle name="Millares 2 14 6 3 2" xfId="9314"/>
    <cellStyle name="Millares 2 14 6 4" xfId="4831"/>
    <cellStyle name="Millares 2 14 6 4 2" xfId="11263"/>
    <cellStyle name="Millares 2 14 6 5" xfId="7168"/>
    <cellStyle name="Millares 2 14 6 6" xfId="15726"/>
    <cellStyle name="Millares 2 14 7" xfId="1891"/>
    <cellStyle name="Millares 2 14 7 2" xfId="3842"/>
    <cellStyle name="Millares 2 14 7 2 2" xfId="10274"/>
    <cellStyle name="Millares 2 14 7 3" xfId="5792"/>
    <cellStyle name="Millares 2 14 7 3 2" xfId="12224"/>
    <cellStyle name="Millares 2 14 7 4" xfId="8323"/>
    <cellStyle name="Millares 2 14 7 5" xfId="15728"/>
    <cellStyle name="Millares 2 14 8" xfId="2874"/>
    <cellStyle name="Millares 2 14 8 2" xfId="9306"/>
    <cellStyle name="Millares 2 14 9" xfId="4823"/>
    <cellStyle name="Millares 2 14 9 2" xfId="11255"/>
    <cellStyle name="Millares 2 15" xfId="329"/>
    <cellStyle name="Millares 2 15 2" xfId="330"/>
    <cellStyle name="Millares 2 15 3" xfId="15729"/>
    <cellStyle name="Millares 2 16" xfId="1806"/>
    <cellStyle name="Millares 2 16 2" xfId="3758"/>
    <cellStyle name="Millares 2 16 2 2" xfId="10190"/>
    <cellStyle name="Millares 2 16 3" xfId="5708"/>
    <cellStyle name="Millares 2 16 3 2" xfId="12140"/>
    <cellStyle name="Millares 2 16 4" xfId="7020"/>
    <cellStyle name="Millares 2 16 5" xfId="15731"/>
    <cellStyle name="Millares 2 2" xfId="331"/>
    <cellStyle name="Millares 2 2 10" xfId="2883"/>
    <cellStyle name="Millares 2 2 10 2" xfId="9315"/>
    <cellStyle name="Millares 2 2 11" xfId="4832"/>
    <cellStyle name="Millares 2 2 11 2" xfId="11264"/>
    <cellStyle name="Millares 2 2 12" xfId="7170"/>
    <cellStyle name="Millares 2 2 13" xfId="6770"/>
    <cellStyle name="Millares 2 2 14" xfId="13141"/>
    <cellStyle name="Millares 2 2 15" xfId="14150"/>
    <cellStyle name="Millares 2 2 16" xfId="13981"/>
    <cellStyle name="Millares 2 2 17" xfId="15287"/>
    <cellStyle name="Millares 2 2 18" xfId="15309"/>
    <cellStyle name="Millares 2 2 19" xfId="15263"/>
    <cellStyle name="Millares 2 2 2" xfId="332"/>
    <cellStyle name="Millares 2 2 2 10" xfId="7171"/>
    <cellStyle name="Millares 2 2 2 11" xfId="6771"/>
    <cellStyle name="Millares 2 2 2 12" xfId="15733"/>
    <cellStyle name="Millares 2 2 2 2" xfId="333"/>
    <cellStyle name="Millares 2 2 2 2 2" xfId="334"/>
    <cellStyle name="Millares 2 2 2 2 2 2" xfId="1903"/>
    <cellStyle name="Millares 2 2 2 2 2 2 2" xfId="3854"/>
    <cellStyle name="Millares 2 2 2 2 2 2 2 2" xfId="10286"/>
    <cellStyle name="Millares 2 2 2 2 2 2 3" xfId="5804"/>
    <cellStyle name="Millares 2 2 2 2 2 2 3 2" xfId="12236"/>
    <cellStyle name="Millares 2 2 2 2 2 2 4" xfId="8335"/>
    <cellStyle name="Millares 2 2 2 2 2 2 5" xfId="15736"/>
    <cellStyle name="Millares 2 2 2 2 2 3" xfId="2886"/>
    <cellStyle name="Millares 2 2 2 2 2 3 2" xfId="9318"/>
    <cellStyle name="Millares 2 2 2 2 2 4" xfId="4835"/>
    <cellStyle name="Millares 2 2 2 2 2 4 2" xfId="11267"/>
    <cellStyle name="Millares 2 2 2 2 2 5" xfId="7173"/>
    <cellStyle name="Millares 2 2 2 2 2 6" xfId="15735"/>
    <cellStyle name="Millares 2 2 2 2 3" xfId="1902"/>
    <cellStyle name="Millares 2 2 2 2 3 2" xfId="3853"/>
    <cellStyle name="Millares 2 2 2 2 3 2 2" xfId="10285"/>
    <cellStyle name="Millares 2 2 2 2 3 3" xfId="5803"/>
    <cellStyle name="Millares 2 2 2 2 3 3 2" xfId="12235"/>
    <cellStyle name="Millares 2 2 2 2 3 4" xfId="8334"/>
    <cellStyle name="Millares 2 2 2 2 3 5" xfId="15737"/>
    <cellStyle name="Millares 2 2 2 2 4" xfId="2885"/>
    <cellStyle name="Millares 2 2 2 2 4 2" xfId="9317"/>
    <cellStyle name="Millares 2 2 2 2 5" xfId="4834"/>
    <cellStyle name="Millares 2 2 2 2 5 2" xfId="11266"/>
    <cellStyle name="Millares 2 2 2 2 6" xfId="7172"/>
    <cellStyle name="Millares 2 2 2 2 7" xfId="15734"/>
    <cellStyle name="Millares 2 2 2 3" xfId="335"/>
    <cellStyle name="Millares 2 2 2 3 2" xfId="336"/>
    <cellStyle name="Millares 2 2 2 3 2 2" xfId="1905"/>
    <cellStyle name="Millares 2 2 2 3 2 2 2" xfId="3856"/>
    <cellStyle name="Millares 2 2 2 3 2 2 2 2" xfId="10288"/>
    <cellStyle name="Millares 2 2 2 3 2 2 3" xfId="5806"/>
    <cellStyle name="Millares 2 2 2 3 2 2 3 2" xfId="12238"/>
    <cellStyle name="Millares 2 2 2 3 2 2 4" xfId="8337"/>
    <cellStyle name="Millares 2 2 2 3 2 2 5" xfId="15740"/>
    <cellStyle name="Millares 2 2 2 3 2 3" xfId="2888"/>
    <cellStyle name="Millares 2 2 2 3 2 3 2" xfId="9320"/>
    <cellStyle name="Millares 2 2 2 3 2 4" xfId="4837"/>
    <cellStyle name="Millares 2 2 2 3 2 4 2" xfId="11269"/>
    <cellStyle name="Millares 2 2 2 3 2 5" xfId="7175"/>
    <cellStyle name="Millares 2 2 2 3 2 6" xfId="15739"/>
    <cellStyle name="Millares 2 2 2 3 3" xfId="1904"/>
    <cellStyle name="Millares 2 2 2 3 3 2" xfId="3855"/>
    <cellStyle name="Millares 2 2 2 3 3 2 2" xfId="10287"/>
    <cellStyle name="Millares 2 2 2 3 3 3" xfId="5805"/>
    <cellStyle name="Millares 2 2 2 3 3 3 2" xfId="12237"/>
    <cellStyle name="Millares 2 2 2 3 3 4" xfId="8336"/>
    <cellStyle name="Millares 2 2 2 3 3 5" xfId="15741"/>
    <cellStyle name="Millares 2 2 2 3 4" xfId="2887"/>
    <cellStyle name="Millares 2 2 2 3 4 2" xfId="9319"/>
    <cellStyle name="Millares 2 2 2 3 5" xfId="4836"/>
    <cellStyle name="Millares 2 2 2 3 5 2" xfId="11268"/>
    <cellStyle name="Millares 2 2 2 3 6" xfId="7174"/>
    <cellStyle name="Millares 2 2 2 3 7" xfId="15738"/>
    <cellStyle name="Millares 2 2 2 4" xfId="337"/>
    <cellStyle name="Millares 2 2 2 4 2" xfId="338"/>
    <cellStyle name="Millares 2 2 2 4 2 2" xfId="1907"/>
    <cellStyle name="Millares 2 2 2 4 2 2 2" xfId="3858"/>
    <cellStyle name="Millares 2 2 2 4 2 2 2 2" xfId="10290"/>
    <cellStyle name="Millares 2 2 2 4 2 2 3" xfId="5808"/>
    <cellStyle name="Millares 2 2 2 4 2 2 3 2" xfId="12240"/>
    <cellStyle name="Millares 2 2 2 4 2 2 4" xfId="8339"/>
    <cellStyle name="Millares 2 2 2 4 2 2 5" xfId="15744"/>
    <cellStyle name="Millares 2 2 2 4 2 3" xfId="2890"/>
    <cellStyle name="Millares 2 2 2 4 2 3 2" xfId="9322"/>
    <cellStyle name="Millares 2 2 2 4 2 4" xfId="4839"/>
    <cellStyle name="Millares 2 2 2 4 2 4 2" xfId="11271"/>
    <cellStyle name="Millares 2 2 2 4 2 5" xfId="7177"/>
    <cellStyle name="Millares 2 2 2 4 2 6" xfId="15743"/>
    <cellStyle name="Millares 2 2 2 4 3" xfId="1906"/>
    <cellStyle name="Millares 2 2 2 4 3 2" xfId="3857"/>
    <cellStyle name="Millares 2 2 2 4 3 2 2" xfId="10289"/>
    <cellStyle name="Millares 2 2 2 4 3 3" xfId="5807"/>
    <cellStyle name="Millares 2 2 2 4 3 3 2" xfId="12239"/>
    <cellStyle name="Millares 2 2 2 4 3 4" xfId="8338"/>
    <cellStyle name="Millares 2 2 2 4 3 5" xfId="15745"/>
    <cellStyle name="Millares 2 2 2 4 4" xfId="2889"/>
    <cellStyle name="Millares 2 2 2 4 4 2" xfId="9321"/>
    <cellStyle name="Millares 2 2 2 4 5" xfId="4838"/>
    <cellStyle name="Millares 2 2 2 4 5 2" xfId="11270"/>
    <cellStyle name="Millares 2 2 2 4 6" xfId="7176"/>
    <cellStyle name="Millares 2 2 2 4 7" xfId="15742"/>
    <cellStyle name="Millares 2 2 2 5" xfId="339"/>
    <cellStyle name="Millares 2 2 2 5 2" xfId="1908"/>
    <cellStyle name="Millares 2 2 2 5 2 2" xfId="3859"/>
    <cellStyle name="Millares 2 2 2 5 2 2 2" xfId="10291"/>
    <cellStyle name="Millares 2 2 2 5 2 3" xfId="5809"/>
    <cellStyle name="Millares 2 2 2 5 2 3 2" xfId="12241"/>
    <cellStyle name="Millares 2 2 2 5 2 4" xfId="8340"/>
    <cellStyle name="Millares 2 2 2 5 2 5" xfId="15747"/>
    <cellStyle name="Millares 2 2 2 5 3" xfId="2891"/>
    <cellStyle name="Millares 2 2 2 5 3 2" xfId="9323"/>
    <cellStyle name="Millares 2 2 2 5 4" xfId="4840"/>
    <cellStyle name="Millares 2 2 2 5 4 2" xfId="11272"/>
    <cellStyle name="Millares 2 2 2 5 5" xfId="7178"/>
    <cellStyle name="Millares 2 2 2 5 6" xfId="15746"/>
    <cellStyle name="Millares 2 2 2 6" xfId="340"/>
    <cellStyle name="Millares 2 2 2 6 2" xfId="1909"/>
    <cellStyle name="Millares 2 2 2 6 2 2" xfId="3860"/>
    <cellStyle name="Millares 2 2 2 6 2 2 2" xfId="10292"/>
    <cellStyle name="Millares 2 2 2 6 2 3" xfId="5810"/>
    <cellStyle name="Millares 2 2 2 6 2 3 2" xfId="12242"/>
    <cellStyle name="Millares 2 2 2 6 2 4" xfId="8341"/>
    <cellStyle name="Millares 2 2 2 6 2 5" xfId="15749"/>
    <cellStyle name="Millares 2 2 2 6 3" xfId="2892"/>
    <cellStyle name="Millares 2 2 2 6 3 2" xfId="9324"/>
    <cellStyle name="Millares 2 2 2 6 4" xfId="4841"/>
    <cellStyle name="Millares 2 2 2 6 4 2" xfId="11273"/>
    <cellStyle name="Millares 2 2 2 6 5" xfId="7179"/>
    <cellStyle name="Millares 2 2 2 6 6" xfId="15748"/>
    <cellStyle name="Millares 2 2 2 7" xfId="1901"/>
    <cellStyle name="Millares 2 2 2 7 2" xfId="3852"/>
    <cellStyle name="Millares 2 2 2 7 2 2" xfId="10284"/>
    <cellStyle name="Millares 2 2 2 7 3" xfId="5802"/>
    <cellStyle name="Millares 2 2 2 7 3 2" xfId="12234"/>
    <cellStyle name="Millares 2 2 2 7 4" xfId="8333"/>
    <cellStyle name="Millares 2 2 2 7 5" xfId="15750"/>
    <cellStyle name="Millares 2 2 2 8" xfId="2884"/>
    <cellStyle name="Millares 2 2 2 8 2" xfId="9316"/>
    <cellStyle name="Millares 2 2 2 9" xfId="4833"/>
    <cellStyle name="Millares 2 2 2 9 2" xfId="11265"/>
    <cellStyle name="Millares 2 2 20" xfId="8069"/>
    <cellStyle name="Millares 2 2 21" xfId="15158"/>
    <cellStyle name="Millares 2 2 22" xfId="6921"/>
    <cellStyle name="Millares 2 2 23" xfId="15732"/>
    <cellStyle name="Millares 2 2 3" xfId="341"/>
    <cellStyle name="Millares 2 2 3 10" xfId="7180"/>
    <cellStyle name="Millares 2 2 3 11" xfId="6772"/>
    <cellStyle name="Millares 2 2 3 12" xfId="15751"/>
    <cellStyle name="Millares 2 2 3 2" xfId="342"/>
    <cellStyle name="Millares 2 2 3 2 2" xfId="343"/>
    <cellStyle name="Millares 2 2 3 2 2 2" xfId="1912"/>
    <cellStyle name="Millares 2 2 3 2 2 2 2" xfId="3863"/>
    <cellStyle name="Millares 2 2 3 2 2 2 2 2" xfId="10295"/>
    <cellStyle name="Millares 2 2 3 2 2 2 3" xfId="5813"/>
    <cellStyle name="Millares 2 2 3 2 2 2 3 2" xfId="12245"/>
    <cellStyle name="Millares 2 2 3 2 2 2 4" xfId="8344"/>
    <cellStyle name="Millares 2 2 3 2 2 2 5" xfId="15754"/>
    <cellStyle name="Millares 2 2 3 2 2 3" xfId="2895"/>
    <cellStyle name="Millares 2 2 3 2 2 3 2" xfId="9327"/>
    <cellStyle name="Millares 2 2 3 2 2 4" xfId="4844"/>
    <cellStyle name="Millares 2 2 3 2 2 4 2" xfId="11276"/>
    <cellStyle name="Millares 2 2 3 2 2 5" xfId="7182"/>
    <cellStyle name="Millares 2 2 3 2 2 6" xfId="15753"/>
    <cellStyle name="Millares 2 2 3 2 3" xfId="1911"/>
    <cellStyle name="Millares 2 2 3 2 3 2" xfId="3862"/>
    <cellStyle name="Millares 2 2 3 2 3 2 2" xfId="10294"/>
    <cellStyle name="Millares 2 2 3 2 3 3" xfId="5812"/>
    <cellStyle name="Millares 2 2 3 2 3 3 2" xfId="12244"/>
    <cellStyle name="Millares 2 2 3 2 3 4" xfId="8343"/>
    <cellStyle name="Millares 2 2 3 2 3 5" xfId="15755"/>
    <cellStyle name="Millares 2 2 3 2 4" xfId="2894"/>
    <cellStyle name="Millares 2 2 3 2 4 2" xfId="9326"/>
    <cellStyle name="Millares 2 2 3 2 5" xfId="4843"/>
    <cellStyle name="Millares 2 2 3 2 5 2" xfId="11275"/>
    <cellStyle name="Millares 2 2 3 2 6" xfId="7181"/>
    <cellStyle name="Millares 2 2 3 2 7" xfId="15752"/>
    <cellStyle name="Millares 2 2 3 3" xfId="344"/>
    <cellStyle name="Millares 2 2 3 3 2" xfId="345"/>
    <cellStyle name="Millares 2 2 3 3 2 2" xfId="1914"/>
    <cellStyle name="Millares 2 2 3 3 2 2 2" xfId="3865"/>
    <cellStyle name="Millares 2 2 3 3 2 2 2 2" xfId="10297"/>
    <cellStyle name="Millares 2 2 3 3 2 2 3" xfId="5815"/>
    <cellStyle name="Millares 2 2 3 3 2 2 3 2" xfId="12247"/>
    <cellStyle name="Millares 2 2 3 3 2 2 4" xfId="8346"/>
    <cellStyle name="Millares 2 2 3 3 2 2 5" xfId="15758"/>
    <cellStyle name="Millares 2 2 3 3 2 3" xfId="2897"/>
    <cellStyle name="Millares 2 2 3 3 2 3 2" xfId="9329"/>
    <cellStyle name="Millares 2 2 3 3 2 4" xfId="4846"/>
    <cellStyle name="Millares 2 2 3 3 2 4 2" xfId="11278"/>
    <cellStyle name="Millares 2 2 3 3 2 5" xfId="7184"/>
    <cellStyle name="Millares 2 2 3 3 2 6" xfId="15757"/>
    <cellStyle name="Millares 2 2 3 3 3" xfId="1913"/>
    <cellStyle name="Millares 2 2 3 3 3 2" xfId="3864"/>
    <cellStyle name="Millares 2 2 3 3 3 2 2" xfId="10296"/>
    <cellStyle name="Millares 2 2 3 3 3 3" xfId="5814"/>
    <cellStyle name="Millares 2 2 3 3 3 3 2" xfId="12246"/>
    <cellStyle name="Millares 2 2 3 3 3 4" xfId="8345"/>
    <cellStyle name="Millares 2 2 3 3 3 5" xfId="15759"/>
    <cellStyle name="Millares 2 2 3 3 4" xfId="2896"/>
    <cellStyle name="Millares 2 2 3 3 4 2" xfId="9328"/>
    <cellStyle name="Millares 2 2 3 3 5" xfId="4845"/>
    <cellStyle name="Millares 2 2 3 3 5 2" xfId="11277"/>
    <cellStyle name="Millares 2 2 3 3 6" xfId="7183"/>
    <cellStyle name="Millares 2 2 3 3 7" xfId="15756"/>
    <cellStyle name="Millares 2 2 3 4" xfId="346"/>
    <cellStyle name="Millares 2 2 3 4 2" xfId="347"/>
    <cellStyle name="Millares 2 2 3 4 2 2" xfId="1916"/>
    <cellStyle name="Millares 2 2 3 4 2 2 2" xfId="3867"/>
    <cellStyle name="Millares 2 2 3 4 2 2 2 2" xfId="10299"/>
    <cellStyle name="Millares 2 2 3 4 2 2 3" xfId="5817"/>
    <cellStyle name="Millares 2 2 3 4 2 2 3 2" xfId="12249"/>
    <cellStyle name="Millares 2 2 3 4 2 2 4" xfId="8348"/>
    <cellStyle name="Millares 2 2 3 4 2 2 5" xfId="15762"/>
    <cellStyle name="Millares 2 2 3 4 2 3" xfId="2899"/>
    <cellStyle name="Millares 2 2 3 4 2 3 2" xfId="9331"/>
    <cellStyle name="Millares 2 2 3 4 2 4" xfId="4848"/>
    <cellStyle name="Millares 2 2 3 4 2 4 2" xfId="11280"/>
    <cellStyle name="Millares 2 2 3 4 2 5" xfId="7186"/>
    <cellStyle name="Millares 2 2 3 4 2 6" xfId="15761"/>
    <cellStyle name="Millares 2 2 3 4 3" xfId="1915"/>
    <cellStyle name="Millares 2 2 3 4 3 2" xfId="3866"/>
    <cellStyle name="Millares 2 2 3 4 3 2 2" xfId="10298"/>
    <cellStyle name="Millares 2 2 3 4 3 3" xfId="5816"/>
    <cellStyle name="Millares 2 2 3 4 3 3 2" xfId="12248"/>
    <cellStyle name="Millares 2 2 3 4 3 4" xfId="8347"/>
    <cellStyle name="Millares 2 2 3 4 3 5" xfId="15763"/>
    <cellStyle name="Millares 2 2 3 4 4" xfId="2898"/>
    <cellStyle name="Millares 2 2 3 4 4 2" xfId="9330"/>
    <cellStyle name="Millares 2 2 3 4 5" xfId="4847"/>
    <cellStyle name="Millares 2 2 3 4 5 2" xfId="11279"/>
    <cellStyle name="Millares 2 2 3 4 6" xfId="7185"/>
    <cellStyle name="Millares 2 2 3 4 7" xfId="15760"/>
    <cellStyle name="Millares 2 2 3 5" xfId="348"/>
    <cellStyle name="Millares 2 2 3 5 2" xfId="1917"/>
    <cellStyle name="Millares 2 2 3 5 2 2" xfId="3868"/>
    <cellStyle name="Millares 2 2 3 5 2 2 2" xfId="10300"/>
    <cellStyle name="Millares 2 2 3 5 2 3" xfId="5818"/>
    <cellStyle name="Millares 2 2 3 5 2 3 2" xfId="12250"/>
    <cellStyle name="Millares 2 2 3 5 2 4" xfId="8349"/>
    <cellStyle name="Millares 2 2 3 5 2 5" xfId="15765"/>
    <cellStyle name="Millares 2 2 3 5 3" xfId="2900"/>
    <cellStyle name="Millares 2 2 3 5 3 2" xfId="9332"/>
    <cellStyle name="Millares 2 2 3 5 4" xfId="4849"/>
    <cellStyle name="Millares 2 2 3 5 4 2" xfId="11281"/>
    <cellStyle name="Millares 2 2 3 5 5" xfId="7187"/>
    <cellStyle name="Millares 2 2 3 5 6" xfId="15764"/>
    <cellStyle name="Millares 2 2 3 6" xfId="349"/>
    <cellStyle name="Millares 2 2 3 6 2" xfId="1918"/>
    <cellStyle name="Millares 2 2 3 6 2 2" xfId="3869"/>
    <cellStyle name="Millares 2 2 3 6 2 2 2" xfId="10301"/>
    <cellStyle name="Millares 2 2 3 6 2 3" xfId="5819"/>
    <cellStyle name="Millares 2 2 3 6 2 3 2" xfId="12251"/>
    <cellStyle name="Millares 2 2 3 6 2 4" xfId="8350"/>
    <cellStyle name="Millares 2 2 3 6 2 5" xfId="15767"/>
    <cellStyle name="Millares 2 2 3 6 3" xfId="2901"/>
    <cellStyle name="Millares 2 2 3 6 3 2" xfId="9333"/>
    <cellStyle name="Millares 2 2 3 6 4" xfId="4850"/>
    <cellStyle name="Millares 2 2 3 6 4 2" xfId="11282"/>
    <cellStyle name="Millares 2 2 3 6 5" xfId="7188"/>
    <cellStyle name="Millares 2 2 3 6 6" xfId="15766"/>
    <cellStyle name="Millares 2 2 3 7" xfId="1910"/>
    <cellStyle name="Millares 2 2 3 7 2" xfId="3861"/>
    <cellStyle name="Millares 2 2 3 7 2 2" xfId="10293"/>
    <cellStyle name="Millares 2 2 3 7 3" xfId="5811"/>
    <cellStyle name="Millares 2 2 3 7 3 2" xfId="12243"/>
    <cellStyle name="Millares 2 2 3 7 4" xfId="8342"/>
    <cellStyle name="Millares 2 2 3 7 5" xfId="15768"/>
    <cellStyle name="Millares 2 2 3 8" xfId="2893"/>
    <cellStyle name="Millares 2 2 3 8 2" xfId="9325"/>
    <cellStyle name="Millares 2 2 3 9" xfId="4842"/>
    <cellStyle name="Millares 2 2 3 9 2" xfId="11274"/>
    <cellStyle name="Millares 2 2 4" xfId="350"/>
    <cellStyle name="Millares 2 2 4 10" xfId="13411"/>
    <cellStyle name="Millares 2 2 4 11" xfId="15769"/>
    <cellStyle name="Millares 2 2 4 2" xfId="351"/>
    <cellStyle name="Millares 2 2 4 2 2" xfId="1920"/>
    <cellStyle name="Millares 2 2 4 2 2 2" xfId="3871"/>
    <cellStyle name="Millares 2 2 4 2 2 2 2" xfId="10303"/>
    <cellStyle name="Millares 2 2 4 2 2 3" xfId="5821"/>
    <cellStyle name="Millares 2 2 4 2 2 3 2" xfId="12253"/>
    <cellStyle name="Millares 2 2 4 2 2 4" xfId="8352"/>
    <cellStyle name="Millares 2 2 4 2 2 5" xfId="15771"/>
    <cellStyle name="Millares 2 2 4 2 3" xfId="2903"/>
    <cellStyle name="Millares 2 2 4 2 3 2" xfId="9335"/>
    <cellStyle name="Millares 2 2 4 2 4" xfId="4852"/>
    <cellStyle name="Millares 2 2 4 2 4 2" xfId="11284"/>
    <cellStyle name="Millares 2 2 4 2 5" xfId="7190"/>
    <cellStyle name="Millares 2 2 4 2 6" xfId="15770"/>
    <cellStyle name="Millares 2 2 4 3" xfId="1919"/>
    <cellStyle name="Millares 2 2 4 3 2" xfId="3870"/>
    <cellStyle name="Millares 2 2 4 3 2 2" xfId="10302"/>
    <cellStyle name="Millares 2 2 4 3 3" xfId="5820"/>
    <cellStyle name="Millares 2 2 4 3 3 2" xfId="12252"/>
    <cellStyle name="Millares 2 2 4 3 4" xfId="8351"/>
    <cellStyle name="Millares 2 2 4 3 5" xfId="15772"/>
    <cellStyle name="Millares 2 2 4 4" xfId="2902"/>
    <cellStyle name="Millares 2 2 4 4 2" xfId="9334"/>
    <cellStyle name="Millares 2 2 4 5" xfId="4851"/>
    <cellStyle name="Millares 2 2 4 5 2" xfId="11283"/>
    <cellStyle name="Millares 2 2 4 6" xfId="7189"/>
    <cellStyle name="Millares 2 2 4 7" xfId="7025"/>
    <cellStyle name="Millares 2 2 4 8" xfId="15050"/>
    <cellStyle name="Millares 2 2 4 9" xfId="13801"/>
    <cellStyle name="Millares 2 2 5" xfId="352"/>
    <cellStyle name="Millares 2 2 5 2" xfId="353"/>
    <cellStyle name="Millares 2 2 5 2 2" xfId="1922"/>
    <cellStyle name="Millares 2 2 5 2 2 2" xfId="3873"/>
    <cellStyle name="Millares 2 2 5 2 2 2 2" xfId="10305"/>
    <cellStyle name="Millares 2 2 5 2 2 3" xfId="5823"/>
    <cellStyle name="Millares 2 2 5 2 2 3 2" xfId="12255"/>
    <cellStyle name="Millares 2 2 5 2 2 4" xfId="8354"/>
    <cellStyle name="Millares 2 2 5 2 2 5" xfId="15775"/>
    <cellStyle name="Millares 2 2 5 2 3" xfId="2905"/>
    <cellStyle name="Millares 2 2 5 2 3 2" xfId="9337"/>
    <cellStyle name="Millares 2 2 5 2 4" xfId="4854"/>
    <cellStyle name="Millares 2 2 5 2 4 2" xfId="11286"/>
    <cellStyle name="Millares 2 2 5 2 5" xfId="7192"/>
    <cellStyle name="Millares 2 2 5 2 6" xfId="15774"/>
    <cellStyle name="Millares 2 2 5 3" xfId="1921"/>
    <cellStyle name="Millares 2 2 5 3 2" xfId="3872"/>
    <cellStyle name="Millares 2 2 5 3 2 2" xfId="10304"/>
    <cellStyle name="Millares 2 2 5 3 3" xfId="5822"/>
    <cellStyle name="Millares 2 2 5 3 3 2" xfId="12254"/>
    <cellStyle name="Millares 2 2 5 3 4" xfId="8353"/>
    <cellStyle name="Millares 2 2 5 3 5" xfId="15776"/>
    <cellStyle name="Millares 2 2 5 4" xfId="2904"/>
    <cellStyle name="Millares 2 2 5 4 2" xfId="9336"/>
    <cellStyle name="Millares 2 2 5 5" xfId="4853"/>
    <cellStyle name="Millares 2 2 5 5 2" xfId="11285"/>
    <cellStyle name="Millares 2 2 5 6" xfId="7191"/>
    <cellStyle name="Millares 2 2 5 7" xfId="15773"/>
    <cellStyle name="Millares 2 2 6" xfId="354"/>
    <cellStyle name="Millares 2 2 6 2" xfId="355"/>
    <cellStyle name="Millares 2 2 6 2 2" xfId="1924"/>
    <cellStyle name="Millares 2 2 6 2 2 2" xfId="3875"/>
    <cellStyle name="Millares 2 2 6 2 2 2 2" xfId="10307"/>
    <cellStyle name="Millares 2 2 6 2 2 3" xfId="5825"/>
    <cellStyle name="Millares 2 2 6 2 2 3 2" xfId="12257"/>
    <cellStyle name="Millares 2 2 6 2 2 4" xfId="8356"/>
    <cellStyle name="Millares 2 2 6 2 2 5" xfId="15779"/>
    <cellStyle name="Millares 2 2 6 2 3" xfId="2907"/>
    <cellStyle name="Millares 2 2 6 2 3 2" xfId="9339"/>
    <cellStyle name="Millares 2 2 6 2 4" xfId="4856"/>
    <cellStyle name="Millares 2 2 6 2 4 2" xfId="11288"/>
    <cellStyle name="Millares 2 2 6 2 5" xfId="7194"/>
    <cellStyle name="Millares 2 2 6 2 6" xfId="15778"/>
    <cellStyle name="Millares 2 2 6 3" xfId="1923"/>
    <cellStyle name="Millares 2 2 6 3 2" xfId="3874"/>
    <cellStyle name="Millares 2 2 6 3 2 2" xfId="10306"/>
    <cellStyle name="Millares 2 2 6 3 3" xfId="5824"/>
    <cellStyle name="Millares 2 2 6 3 3 2" xfId="12256"/>
    <cellStyle name="Millares 2 2 6 3 4" xfId="8355"/>
    <cellStyle name="Millares 2 2 6 3 5" xfId="15780"/>
    <cellStyle name="Millares 2 2 6 4" xfId="2906"/>
    <cellStyle name="Millares 2 2 6 4 2" xfId="9338"/>
    <cellStyle name="Millares 2 2 6 5" xfId="4855"/>
    <cellStyle name="Millares 2 2 6 5 2" xfId="11287"/>
    <cellStyle name="Millares 2 2 6 6" xfId="7193"/>
    <cellStyle name="Millares 2 2 6 7" xfId="15777"/>
    <cellStyle name="Millares 2 2 7" xfId="356"/>
    <cellStyle name="Millares 2 2 7 2" xfId="1925"/>
    <cellStyle name="Millares 2 2 7 2 2" xfId="3876"/>
    <cellStyle name="Millares 2 2 7 2 2 2" xfId="10308"/>
    <cellStyle name="Millares 2 2 7 2 3" xfId="5826"/>
    <cellStyle name="Millares 2 2 7 2 3 2" xfId="12258"/>
    <cellStyle name="Millares 2 2 7 2 4" xfId="8357"/>
    <cellStyle name="Millares 2 2 7 2 5" xfId="15782"/>
    <cellStyle name="Millares 2 2 7 3" xfId="2908"/>
    <cellStyle name="Millares 2 2 7 3 2" xfId="9340"/>
    <cellStyle name="Millares 2 2 7 4" xfId="4857"/>
    <cellStyle name="Millares 2 2 7 4 2" xfId="11289"/>
    <cellStyle name="Millares 2 2 7 5" xfId="7195"/>
    <cellStyle name="Millares 2 2 7 6" xfId="15781"/>
    <cellStyle name="Millares 2 2 8" xfId="357"/>
    <cellStyle name="Millares 2 2 8 2" xfId="1926"/>
    <cellStyle name="Millares 2 2 8 2 2" xfId="3877"/>
    <cellStyle name="Millares 2 2 8 2 2 2" xfId="10309"/>
    <cellStyle name="Millares 2 2 8 2 3" xfId="5827"/>
    <cellStyle name="Millares 2 2 8 2 3 2" xfId="12259"/>
    <cellStyle name="Millares 2 2 8 2 4" xfId="8358"/>
    <cellStyle name="Millares 2 2 8 2 5" xfId="15784"/>
    <cellStyle name="Millares 2 2 8 3" xfId="2909"/>
    <cellStyle name="Millares 2 2 8 3 2" xfId="9341"/>
    <cellStyle name="Millares 2 2 8 4" xfId="4858"/>
    <cellStyle name="Millares 2 2 8 4 2" xfId="11290"/>
    <cellStyle name="Millares 2 2 8 5" xfId="7196"/>
    <cellStyle name="Millares 2 2 8 6" xfId="15783"/>
    <cellStyle name="Millares 2 2 9" xfId="1900"/>
    <cellStyle name="Millares 2 2 9 2" xfId="3851"/>
    <cellStyle name="Millares 2 2 9 2 2" xfId="10283"/>
    <cellStyle name="Millares 2 2 9 3" xfId="5801"/>
    <cellStyle name="Millares 2 2 9 3 2" xfId="12233"/>
    <cellStyle name="Millares 2 2 9 4" xfId="8332"/>
    <cellStyle name="Millares 2 2 9 5" xfId="15785"/>
    <cellStyle name="Millares 2 2_ESF-01" xfId="358"/>
    <cellStyle name="Millares 2 3" xfId="359"/>
    <cellStyle name="Millares 2 3 10" xfId="360"/>
    <cellStyle name="Millares 2 3 10 10" xfId="7198"/>
    <cellStyle name="Millares 2 3 10 11" xfId="6774"/>
    <cellStyle name="Millares 2 3 10 12" xfId="15787"/>
    <cellStyle name="Millares 2 3 10 2" xfId="361"/>
    <cellStyle name="Millares 2 3 10 2 2" xfId="362"/>
    <cellStyle name="Millares 2 3 10 2 2 2" xfId="1930"/>
    <cellStyle name="Millares 2 3 10 2 2 2 2" xfId="3881"/>
    <cellStyle name="Millares 2 3 10 2 2 2 2 2" xfId="10313"/>
    <cellStyle name="Millares 2 3 10 2 2 2 3" xfId="5831"/>
    <cellStyle name="Millares 2 3 10 2 2 2 3 2" xfId="12263"/>
    <cellStyle name="Millares 2 3 10 2 2 2 4" xfId="8362"/>
    <cellStyle name="Millares 2 3 10 2 2 2 5" xfId="15790"/>
    <cellStyle name="Millares 2 3 10 2 2 3" xfId="2913"/>
    <cellStyle name="Millares 2 3 10 2 2 3 2" xfId="9345"/>
    <cellStyle name="Millares 2 3 10 2 2 4" xfId="4862"/>
    <cellStyle name="Millares 2 3 10 2 2 4 2" xfId="11294"/>
    <cellStyle name="Millares 2 3 10 2 2 5" xfId="7200"/>
    <cellStyle name="Millares 2 3 10 2 2 6" xfId="15789"/>
    <cellStyle name="Millares 2 3 10 2 3" xfId="1929"/>
    <cellStyle name="Millares 2 3 10 2 3 2" xfId="3880"/>
    <cellStyle name="Millares 2 3 10 2 3 2 2" xfId="10312"/>
    <cellStyle name="Millares 2 3 10 2 3 3" xfId="5830"/>
    <cellStyle name="Millares 2 3 10 2 3 3 2" xfId="12262"/>
    <cellStyle name="Millares 2 3 10 2 3 4" xfId="8361"/>
    <cellStyle name="Millares 2 3 10 2 3 5" xfId="15791"/>
    <cellStyle name="Millares 2 3 10 2 4" xfId="2912"/>
    <cellStyle name="Millares 2 3 10 2 4 2" xfId="9344"/>
    <cellStyle name="Millares 2 3 10 2 5" xfId="4861"/>
    <cellStyle name="Millares 2 3 10 2 5 2" xfId="11293"/>
    <cellStyle name="Millares 2 3 10 2 6" xfId="7199"/>
    <cellStyle name="Millares 2 3 10 2 7" xfId="15788"/>
    <cellStyle name="Millares 2 3 10 3" xfId="363"/>
    <cellStyle name="Millares 2 3 10 3 2" xfId="364"/>
    <cellStyle name="Millares 2 3 10 3 2 2" xfId="1932"/>
    <cellStyle name="Millares 2 3 10 3 2 2 2" xfId="3883"/>
    <cellStyle name="Millares 2 3 10 3 2 2 2 2" xfId="10315"/>
    <cellStyle name="Millares 2 3 10 3 2 2 3" xfId="5833"/>
    <cellStyle name="Millares 2 3 10 3 2 2 3 2" xfId="12265"/>
    <cellStyle name="Millares 2 3 10 3 2 2 4" xfId="8364"/>
    <cellStyle name="Millares 2 3 10 3 2 2 5" xfId="15794"/>
    <cellStyle name="Millares 2 3 10 3 2 3" xfId="2915"/>
    <cellStyle name="Millares 2 3 10 3 2 3 2" xfId="9347"/>
    <cellStyle name="Millares 2 3 10 3 2 4" xfId="4864"/>
    <cellStyle name="Millares 2 3 10 3 2 4 2" xfId="11296"/>
    <cellStyle name="Millares 2 3 10 3 2 5" xfId="7202"/>
    <cellStyle name="Millares 2 3 10 3 2 6" xfId="15793"/>
    <cellStyle name="Millares 2 3 10 3 3" xfId="1931"/>
    <cellStyle name="Millares 2 3 10 3 3 2" xfId="3882"/>
    <cellStyle name="Millares 2 3 10 3 3 2 2" xfId="10314"/>
    <cellStyle name="Millares 2 3 10 3 3 3" xfId="5832"/>
    <cellStyle name="Millares 2 3 10 3 3 3 2" xfId="12264"/>
    <cellStyle name="Millares 2 3 10 3 3 4" xfId="8363"/>
    <cellStyle name="Millares 2 3 10 3 3 5" xfId="15795"/>
    <cellStyle name="Millares 2 3 10 3 4" xfId="2914"/>
    <cellStyle name="Millares 2 3 10 3 4 2" xfId="9346"/>
    <cellStyle name="Millares 2 3 10 3 5" xfId="4863"/>
    <cellStyle name="Millares 2 3 10 3 5 2" xfId="11295"/>
    <cellStyle name="Millares 2 3 10 3 6" xfId="7201"/>
    <cellStyle name="Millares 2 3 10 3 7" xfId="15792"/>
    <cellStyle name="Millares 2 3 10 4" xfId="365"/>
    <cellStyle name="Millares 2 3 10 4 2" xfId="366"/>
    <cellStyle name="Millares 2 3 10 4 2 2" xfId="1934"/>
    <cellStyle name="Millares 2 3 10 4 2 2 2" xfId="3885"/>
    <cellStyle name="Millares 2 3 10 4 2 2 2 2" xfId="10317"/>
    <cellStyle name="Millares 2 3 10 4 2 2 3" xfId="5835"/>
    <cellStyle name="Millares 2 3 10 4 2 2 3 2" xfId="12267"/>
    <cellStyle name="Millares 2 3 10 4 2 2 4" xfId="8366"/>
    <cellStyle name="Millares 2 3 10 4 2 2 5" xfId="15798"/>
    <cellStyle name="Millares 2 3 10 4 2 3" xfId="2917"/>
    <cellStyle name="Millares 2 3 10 4 2 3 2" xfId="9349"/>
    <cellStyle name="Millares 2 3 10 4 2 4" xfId="4866"/>
    <cellStyle name="Millares 2 3 10 4 2 4 2" xfId="11298"/>
    <cellStyle name="Millares 2 3 10 4 2 5" xfId="7204"/>
    <cellStyle name="Millares 2 3 10 4 2 6" xfId="15797"/>
    <cellStyle name="Millares 2 3 10 4 3" xfId="1933"/>
    <cellStyle name="Millares 2 3 10 4 3 2" xfId="3884"/>
    <cellStyle name="Millares 2 3 10 4 3 2 2" xfId="10316"/>
    <cellStyle name="Millares 2 3 10 4 3 3" xfId="5834"/>
    <cellStyle name="Millares 2 3 10 4 3 3 2" xfId="12266"/>
    <cellStyle name="Millares 2 3 10 4 3 4" xfId="8365"/>
    <cellStyle name="Millares 2 3 10 4 3 5" xfId="15799"/>
    <cellStyle name="Millares 2 3 10 4 4" xfId="2916"/>
    <cellStyle name="Millares 2 3 10 4 4 2" xfId="9348"/>
    <cellStyle name="Millares 2 3 10 4 5" xfId="4865"/>
    <cellStyle name="Millares 2 3 10 4 5 2" xfId="11297"/>
    <cellStyle name="Millares 2 3 10 4 6" xfId="7203"/>
    <cellStyle name="Millares 2 3 10 4 7" xfId="15796"/>
    <cellStyle name="Millares 2 3 10 5" xfId="367"/>
    <cellStyle name="Millares 2 3 10 5 2" xfId="1935"/>
    <cellStyle name="Millares 2 3 10 5 2 2" xfId="3886"/>
    <cellStyle name="Millares 2 3 10 5 2 2 2" xfId="10318"/>
    <cellStyle name="Millares 2 3 10 5 2 3" xfId="5836"/>
    <cellStyle name="Millares 2 3 10 5 2 3 2" xfId="12268"/>
    <cellStyle name="Millares 2 3 10 5 2 4" xfId="8367"/>
    <cellStyle name="Millares 2 3 10 5 2 5" xfId="15801"/>
    <cellStyle name="Millares 2 3 10 5 3" xfId="2918"/>
    <cellStyle name="Millares 2 3 10 5 3 2" xfId="9350"/>
    <cellStyle name="Millares 2 3 10 5 4" xfId="4867"/>
    <cellStyle name="Millares 2 3 10 5 4 2" xfId="11299"/>
    <cellStyle name="Millares 2 3 10 5 5" xfId="7205"/>
    <cellStyle name="Millares 2 3 10 5 6" xfId="15800"/>
    <cellStyle name="Millares 2 3 10 6" xfId="368"/>
    <cellStyle name="Millares 2 3 10 6 2" xfId="1936"/>
    <cellStyle name="Millares 2 3 10 6 2 2" xfId="3887"/>
    <cellStyle name="Millares 2 3 10 6 2 2 2" xfId="10319"/>
    <cellStyle name="Millares 2 3 10 6 2 3" xfId="5837"/>
    <cellStyle name="Millares 2 3 10 6 2 3 2" xfId="12269"/>
    <cellStyle name="Millares 2 3 10 6 2 4" xfId="8368"/>
    <cellStyle name="Millares 2 3 10 6 2 5" xfId="15803"/>
    <cellStyle name="Millares 2 3 10 6 3" xfId="2919"/>
    <cellStyle name="Millares 2 3 10 6 3 2" xfId="9351"/>
    <cellStyle name="Millares 2 3 10 6 4" xfId="4868"/>
    <cellStyle name="Millares 2 3 10 6 4 2" xfId="11300"/>
    <cellStyle name="Millares 2 3 10 6 5" xfId="7206"/>
    <cellStyle name="Millares 2 3 10 6 6" xfId="15802"/>
    <cellStyle name="Millares 2 3 10 7" xfId="1928"/>
    <cellStyle name="Millares 2 3 10 7 2" xfId="3879"/>
    <cellStyle name="Millares 2 3 10 7 2 2" xfId="10311"/>
    <cellStyle name="Millares 2 3 10 7 3" xfId="5829"/>
    <cellStyle name="Millares 2 3 10 7 3 2" xfId="12261"/>
    <cellStyle name="Millares 2 3 10 7 4" xfId="8360"/>
    <cellStyle name="Millares 2 3 10 7 5" xfId="15804"/>
    <cellStyle name="Millares 2 3 10 8" xfId="2911"/>
    <cellStyle name="Millares 2 3 10 8 2" xfId="9343"/>
    <cellStyle name="Millares 2 3 10 9" xfId="4860"/>
    <cellStyle name="Millares 2 3 10 9 2" xfId="11292"/>
    <cellStyle name="Millares 2 3 11" xfId="369"/>
    <cellStyle name="Millares 2 3 11 2" xfId="370"/>
    <cellStyle name="Millares 2 3 11 2 2" xfId="1938"/>
    <cellStyle name="Millares 2 3 11 2 2 2" xfId="3889"/>
    <cellStyle name="Millares 2 3 11 2 2 2 2" xfId="10321"/>
    <cellStyle name="Millares 2 3 11 2 2 3" xfId="5839"/>
    <cellStyle name="Millares 2 3 11 2 2 3 2" xfId="12271"/>
    <cellStyle name="Millares 2 3 11 2 2 4" xfId="8370"/>
    <cellStyle name="Millares 2 3 11 2 2 5" xfId="15807"/>
    <cellStyle name="Millares 2 3 11 2 3" xfId="2921"/>
    <cellStyle name="Millares 2 3 11 2 3 2" xfId="9353"/>
    <cellStyle name="Millares 2 3 11 2 4" xfId="4870"/>
    <cellStyle name="Millares 2 3 11 2 4 2" xfId="11302"/>
    <cellStyle name="Millares 2 3 11 2 5" xfId="7208"/>
    <cellStyle name="Millares 2 3 11 2 6" xfId="15806"/>
    <cellStyle name="Millares 2 3 11 3" xfId="1937"/>
    <cellStyle name="Millares 2 3 11 3 2" xfId="3888"/>
    <cellStyle name="Millares 2 3 11 3 2 2" xfId="10320"/>
    <cellStyle name="Millares 2 3 11 3 3" xfId="5838"/>
    <cellStyle name="Millares 2 3 11 3 3 2" xfId="12270"/>
    <cellStyle name="Millares 2 3 11 3 4" xfId="8369"/>
    <cellStyle name="Millares 2 3 11 3 5" xfId="15808"/>
    <cellStyle name="Millares 2 3 11 4" xfId="2920"/>
    <cellStyle name="Millares 2 3 11 4 2" xfId="9352"/>
    <cellStyle name="Millares 2 3 11 5" xfId="4869"/>
    <cellStyle name="Millares 2 3 11 5 2" xfId="11301"/>
    <cellStyle name="Millares 2 3 11 6" xfId="7207"/>
    <cellStyle name="Millares 2 3 11 7" xfId="15805"/>
    <cellStyle name="Millares 2 3 12" xfId="371"/>
    <cellStyle name="Millares 2 3 12 2" xfId="372"/>
    <cellStyle name="Millares 2 3 12 2 2" xfId="1940"/>
    <cellStyle name="Millares 2 3 12 2 2 2" xfId="3891"/>
    <cellStyle name="Millares 2 3 12 2 2 2 2" xfId="10323"/>
    <cellStyle name="Millares 2 3 12 2 2 3" xfId="5841"/>
    <cellStyle name="Millares 2 3 12 2 2 3 2" xfId="12273"/>
    <cellStyle name="Millares 2 3 12 2 2 4" xfId="8372"/>
    <cellStyle name="Millares 2 3 12 2 2 5" xfId="15811"/>
    <cellStyle name="Millares 2 3 12 2 3" xfId="2923"/>
    <cellStyle name="Millares 2 3 12 2 3 2" xfId="9355"/>
    <cellStyle name="Millares 2 3 12 2 4" xfId="4872"/>
    <cellStyle name="Millares 2 3 12 2 4 2" xfId="11304"/>
    <cellStyle name="Millares 2 3 12 2 5" xfId="7210"/>
    <cellStyle name="Millares 2 3 12 2 6" xfId="15810"/>
    <cellStyle name="Millares 2 3 12 3" xfId="1939"/>
    <cellStyle name="Millares 2 3 12 3 2" xfId="3890"/>
    <cellStyle name="Millares 2 3 12 3 2 2" xfId="10322"/>
    <cellStyle name="Millares 2 3 12 3 3" xfId="5840"/>
    <cellStyle name="Millares 2 3 12 3 3 2" xfId="12272"/>
    <cellStyle name="Millares 2 3 12 3 4" xfId="8371"/>
    <cellStyle name="Millares 2 3 12 3 5" xfId="15812"/>
    <cellStyle name="Millares 2 3 12 4" xfId="2922"/>
    <cellStyle name="Millares 2 3 12 4 2" xfId="9354"/>
    <cellStyle name="Millares 2 3 12 5" xfId="4871"/>
    <cellStyle name="Millares 2 3 12 5 2" xfId="11303"/>
    <cellStyle name="Millares 2 3 12 6" xfId="7209"/>
    <cellStyle name="Millares 2 3 12 7" xfId="15809"/>
    <cellStyle name="Millares 2 3 13" xfId="373"/>
    <cellStyle name="Millares 2 3 13 2" xfId="374"/>
    <cellStyle name="Millares 2 3 13 2 2" xfId="1942"/>
    <cellStyle name="Millares 2 3 13 2 2 2" xfId="3893"/>
    <cellStyle name="Millares 2 3 13 2 2 2 2" xfId="10325"/>
    <cellStyle name="Millares 2 3 13 2 2 3" xfId="5843"/>
    <cellStyle name="Millares 2 3 13 2 2 3 2" xfId="12275"/>
    <cellStyle name="Millares 2 3 13 2 2 4" xfId="8374"/>
    <cellStyle name="Millares 2 3 13 2 2 5" xfId="15815"/>
    <cellStyle name="Millares 2 3 13 2 3" xfId="2925"/>
    <cellStyle name="Millares 2 3 13 2 3 2" xfId="9357"/>
    <cellStyle name="Millares 2 3 13 2 4" xfId="4874"/>
    <cellStyle name="Millares 2 3 13 2 4 2" xfId="11306"/>
    <cellStyle name="Millares 2 3 13 2 5" xfId="7212"/>
    <cellStyle name="Millares 2 3 13 2 6" xfId="15814"/>
    <cellStyle name="Millares 2 3 13 3" xfId="1941"/>
    <cellStyle name="Millares 2 3 13 3 2" xfId="3892"/>
    <cellStyle name="Millares 2 3 13 3 2 2" xfId="10324"/>
    <cellStyle name="Millares 2 3 13 3 3" xfId="5842"/>
    <cellStyle name="Millares 2 3 13 3 3 2" xfId="12274"/>
    <cellStyle name="Millares 2 3 13 3 4" xfId="8373"/>
    <cellStyle name="Millares 2 3 13 3 5" xfId="15816"/>
    <cellStyle name="Millares 2 3 13 4" xfId="2924"/>
    <cellStyle name="Millares 2 3 13 4 2" xfId="9356"/>
    <cellStyle name="Millares 2 3 13 5" xfId="4873"/>
    <cellStyle name="Millares 2 3 13 5 2" xfId="11305"/>
    <cellStyle name="Millares 2 3 13 6" xfId="7211"/>
    <cellStyle name="Millares 2 3 13 7" xfId="15813"/>
    <cellStyle name="Millares 2 3 14" xfId="375"/>
    <cellStyle name="Millares 2 3 14 2" xfId="376"/>
    <cellStyle name="Millares 2 3 14 2 2" xfId="1944"/>
    <cellStyle name="Millares 2 3 14 2 2 2" xfId="3895"/>
    <cellStyle name="Millares 2 3 14 2 2 2 2" xfId="10327"/>
    <cellStyle name="Millares 2 3 14 2 2 3" xfId="5845"/>
    <cellStyle name="Millares 2 3 14 2 2 3 2" xfId="12277"/>
    <cellStyle name="Millares 2 3 14 2 2 4" xfId="8376"/>
    <cellStyle name="Millares 2 3 14 2 2 5" xfId="15819"/>
    <cellStyle name="Millares 2 3 14 2 3" xfId="2927"/>
    <cellStyle name="Millares 2 3 14 2 3 2" xfId="9359"/>
    <cellStyle name="Millares 2 3 14 2 4" xfId="4876"/>
    <cellStyle name="Millares 2 3 14 2 4 2" xfId="11308"/>
    <cellStyle name="Millares 2 3 14 2 5" xfId="7214"/>
    <cellStyle name="Millares 2 3 14 2 6" xfId="15818"/>
    <cellStyle name="Millares 2 3 14 3" xfId="1943"/>
    <cellStyle name="Millares 2 3 14 3 2" xfId="3894"/>
    <cellStyle name="Millares 2 3 14 3 2 2" xfId="10326"/>
    <cellStyle name="Millares 2 3 14 3 3" xfId="5844"/>
    <cellStyle name="Millares 2 3 14 3 3 2" xfId="12276"/>
    <cellStyle name="Millares 2 3 14 3 4" xfId="8375"/>
    <cellStyle name="Millares 2 3 14 3 5" xfId="15820"/>
    <cellStyle name="Millares 2 3 14 4" xfId="2926"/>
    <cellStyle name="Millares 2 3 14 4 2" xfId="9358"/>
    <cellStyle name="Millares 2 3 14 5" xfId="4875"/>
    <cellStyle name="Millares 2 3 14 5 2" xfId="11307"/>
    <cellStyle name="Millares 2 3 14 6" xfId="7213"/>
    <cellStyle name="Millares 2 3 14 7" xfId="15817"/>
    <cellStyle name="Millares 2 3 15" xfId="377"/>
    <cellStyle name="Millares 2 3 15 2" xfId="1945"/>
    <cellStyle name="Millares 2 3 15 2 2" xfId="3896"/>
    <cellStyle name="Millares 2 3 15 2 2 2" xfId="10328"/>
    <cellStyle name="Millares 2 3 15 2 3" xfId="5846"/>
    <cellStyle name="Millares 2 3 15 2 3 2" xfId="12278"/>
    <cellStyle name="Millares 2 3 15 2 4" xfId="8377"/>
    <cellStyle name="Millares 2 3 15 2 5" xfId="15822"/>
    <cellStyle name="Millares 2 3 15 3" xfId="2928"/>
    <cellStyle name="Millares 2 3 15 3 2" xfId="9360"/>
    <cellStyle name="Millares 2 3 15 4" xfId="4877"/>
    <cellStyle name="Millares 2 3 15 4 2" xfId="11309"/>
    <cellStyle name="Millares 2 3 15 5" xfId="7215"/>
    <cellStyle name="Millares 2 3 15 6" xfId="15821"/>
    <cellStyle name="Millares 2 3 16" xfId="378"/>
    <cellStyle name="Millares 2 3 16 2" xfId="1946"/>
    <cellStyle name="Millares 2 3 16 2 2" xfId="3897"/>
    <cellStyle name="Millares 2 3 16 2 2 2" xfId="10329"/>
    <cellStyle name="Millares 2 3 16 2 3" xfId="5847"/>
    <cellStyle name="Millares 2 3 16 2 3 2" xfId="12279"/>
    <cellStyle name="Millares 2 3 16 2 4" xfId="8378"/>
    <cellStyle name="Millares 2 3 16 2 5" xfId="15824"/>
    <cellStyle name="Millares 2 3 16 3" xfId="2929"/>
    <cellStyle name="Millares 2 3 16 3 2" xfId="9361"/>
    <cellStyle name="Millares 2 3 16 4" xfId="4878"/>
    <cellStyle name="Millares 2 3 16 4 2" xfId="11310"/>
    <cellStyle name="Millares 2 3 16 5" xfId="7216"/>
    <cellStyle name="Millares 2 3 16 6" xfId="15823"/>
    <cellStyle name="Millares 2 3 17" xfId="1927"/>
    <cellStyle name="Millares 2 3 17 2" xfId="3878"/>
    <cellStyle name="Millares 2 3 17 2 2" xfId="10310"/>
    <cellStyle name="Millares 2 3 17 3" xfId="5828"/>
    <cellStyle name="Millares 2 3 17 3 2" xfId="12260"/>
    <cellStyle name="Millares 2 3 17 4" xfId="8359"/>
    <cellStyle name="Millares 2 3 17 5" xfId="15825"/>
    <cellStyle name="Millares 2 3 18" xfId="2910"/>
    <cellStyle name="Millares 2 3 18 2" xfId="9342"/>
    <cellStyle name="Millares 2 3 19" xfId="4859"/>
    <cellStyle name="Millares 2 3 19 2" xfId="11291"/>
    <cellStyle name="Millares 2 3 2" xfId="379"/>
    <cellStyle name="Millares 2 3 2 10" xfId="2930"/>
    <cellStyle name="Millares 2 3 2 10 2" xfId="9362"/>
    <cellStyle name="Millares 2 3 2 11" xfId="4879"/>
    <cellStyle name="Millares 2 3 2 11 2" xfId="11311"/>
    <cellStyle name="Millares 2 3 2 12" xfId="7217"/>
    <cellStyle name="Millares 2 3 2 13" xfId="6775"/>
    <cellStyle name="Millares 2 3 2 14" xfId="15826"/>
    <cellStyle name="Millares 2 3 2 2" xfId="380"/>
    <cellStyle name="Millares 2 3 2 2 10" xfId="2931"/>
    <cellStyle name="Millares 2 3 2 2 10 2" xfId="9363"/>
    <cellStyle name="Millares 2 3 2 2 11" xfId="4880"/>
    <cellStyle name="Millares 2 3 2 2 11 2" xfId="11312"/>
    <cellStyle name="Millares 2 3 2 2 12" xfId="7218"/>
    <cellStyle name="Millares 2 3 2 2 13" xfId="6776"/>
    <cellStyle name="Millares 2 3 2 2 14" xfId="15827"/>
    <cellStyle name="Millares 2 3 2 2 2" xfId="381"/>
    <cellStyle name="Millares 2 3 2 2 2 10" xfId="7219"/>
    <cellStyle name="Millares 2 3 2 2 2 11" xfId="6777"/>
    <cellStyle name="Millares 2 3 2 2 2 12" xfId="15828"/>
    <cellStyle name="Millares 2 3 2 2 2 2" xfId="382"/>
    <cellStyle name="Millares 2 3 2 2 2 2 2" xfId="383"/>
    <cellStyle name="Millares 2 3 2 2 2 2 2 2" xfId="1951"/>
    <cellStyle name="Millares 2 3 2 2 2 2 2 2 2" xfId="3902"/>
    <cellStyle name="Millares 2 3 2 2 2 2 2 2 2 2" xfId="10334"/>
    <cellStyle name="Millares 2 3 2 2 2 2 2 2 3" xfId="5852"/>
    <cellStyle name="Millares 2 3 2 2 2 2 2 2 3 2" xfId="12284"/>
    <cellStyle name="Millares 2 3 2 2 2 2 2 2 4" xfId="8383"/>
    <cellStyle name="Millares 2 3 2 2 2 2 2 2 5" xfId="15831"/>
    <cellStyle name="Millares 2 3 2 2 2 2 2 3" xfId="2934"/>
    <cellStyle name="Millares 2 3 2 2 2 2 2 3 2" xfId="9366"/>
    <cellStyle name="Millares 2 3 2 2 2 2 2 4" xfId="4883"/>
    <cellStyle name="Millares 2 3 2 2 2 2 2 4 2" xfId="11315"/>
    <cellStyle name="Millares 2 3 2 2 2 2 2 5" xfId="7221"/>
    <cellStyle name="Millares 2 3 2 2 2 2 2 6" xfId="15830"/>
    <cellStyle name="Millares 2 3 2 2 2 2 3" xfId="1950"/>
    <cellStyle name="Millares 2 3 2 2 2 2 3 2" xfId="3901"/>
    <cellStyle name="Millares 2 3 2 2 2 2 3 2 2" xfId="10333"/>
    <cellStyle name="Millares 2 3 2 2 2 2 3 3" xfId="5851"/>
    <cellStyle name="Millares 2 3 2 2 2 2 3 3 2" xfId="12283"/>
    <cellStyle name="Millares 2 3 2 2 2 2 3 4" xfId="8382"/>
    <cellStyle name="Millares 2 3 2 2 2 2 3 5" xfId="15832"/>
    <cellStyle name="Millares 2 3 2 2 2 2 4" xfId="2933"/>
    <cellStyle name="Millares 2 3 2 2 2 2 4 2" xfId="9365"/>
    <cellStyle name="Millares 2 3 2 2 2 2 5" xfId="4882"/>
    <cellStyle name="Millares 2 3 2 2 2 2 5 2" xfId="11314"/>
    <cellStyle name="Millares 2 3 2 2 2 2 6" xfId="7220"/>
    <cellStyle name="Millares 2 3 2 2 2 2 7" xfId="15829"/>
    <cellStyle name="Millares 2 3 2 2 2 3" xfId="384"/>
    <cellStyle name="Millares 2 3 2 2 2 3 2" xfId="385"/>
    <cellStyle name="Millares 2 3 2 2 2 3 2 2" xfId="1953"/>
    <cellStyle name="Millares 2 3 2 2 2 3 2 2 2" xfId="3904"/>
    <cellStyle name="Millares 2 3 2 2 2 3 2 2 2 2" xfId="10336"/>
    <cellStyle name="Millares 2 3 2 2 2 3 2 2 3" xfId="5854"/>
    <cellStyle name="Millares 2 3 2 2 2 3 2 2 3 2" xfId="12286"/>
    <cellStyle name="Millares 2 3 2 2 2 3 2 2 4" xfId="8385"/>
    <cellStyle name="Millares 2 3 2 2 2 3 2 2 5" xfId="15835"/>
    <cellStyle name="Millares 2 3 2 2 2 3 2 3" xfId="2936"/>
    <cellStyle name="Millares 2 3 2 2 2 3 2 3 2" xfId="9368"/>
    <cellStyle name="Millares 2 3 2 2 2 3 2 4" xfId="4885"/>
    <cellStyle name="Millares 2 3 2 2 2 3 2 4 2" xfId="11317"/>
    <cellStyle name="Millares 2 3 2 2 2 3 2 5" xfId="7223"/>
    <cellStyle name="Millares 2 3 2 2 2 3 2 6" xfId="15834"/>
    <cellStyle name="Millares 2 3 2 2 2 3 3" xfId="1952"/>
    <cellStyle name="Millares 2 3 2 2 2 3 3 2" xfId="3903"/>
    <cellStyle name="Millares 2 3 2 2 2 3 3 2 2" xfId="10335"/>
    <cellStyle name="Millares 2 3 2 2 2 3 3 3" xfId="5853"/>
    <cellStyle name="Millares 2 3 2 2 2 3 3 3 2" xfId="12285"/>
    <cellStyle name="Millares 2 3 2 2 2 3 3 4" xfId="8384"/>
    <cellStyle name="Millares 2 3 2 2 2 3 3 5" xfId="15836"/>
    <cellStyle name="Millares 2 3 2 2 2 3 4" xfId="2935"/>
    <cellStyle name="Millares 2 3 2 2 2 3 4 2" xfId="9367"/>
    <cellStyle name="Millares 2 3 2 2 2 3 5" xfId="4884"/>
    <cellStyle name="Millares 2 3 2 2 2 3 5 2" xfId="11316"/>
    <cellStyle name="Millares 2 3 2 2 2 3 6" xfId="7222"/>
    <cellStyle name="Millares 2 3 2 2 2 3 7" xfId="15833"/>
    <cellStyle name="Millares 2 3 2 2 2 4" xfId="386"/>
    <cellStyle name="Millares 2 3 2 2 2 4 2" xfId="387"/>
    <cellStyle name="Millares 2 3 2 2 2 4 2 2" xfId="1955"/>
    <cellStyle name="Millares 2 3 2 2 2 4 2 2 2" xfId="3906"/>
    <cellStyle name="Millares 2 3 2 2 2 4 2 2 2 2" xfId="10338"/>
    <cellStyle name="Millares 2 3 2 2 2 4 2 2 3" xfId="5856"/>
    <cellStyle name="Millares 2 3 2 2 2 4 2 2 3 2" xfId="12288"/>
    <cellStyle name="Millares 2 3 2 2 2 4 2 2 4" xfId="8387"/>
    <cellStyle name="Millares 2 3 2 2 2 4 2 2 5" xfId="15839"/>
    <cellStyle name="Millares 2 3 2 2 2 4 2 3" xfId="2938"/>
    <cellStyle name="Millares 2 3 2 2 2 4 2 3 2" xfId="9370"/>
    <cellStyle name="Millares 2 3 2 2 2 4 2 4" xfId="4887"/>
    <cellStyle name="Millares 2 3 2 2 2 4 2 4 2" xfId="11319"/>
    <cellStyle name="Millares 2 3 2 2 2 4 2 5" xfId="7225"/>
    <cellStyle name="Millares 2 3 2 2 2 4 2 6" xfId="15838"/>
    <cellStyle name="Millares 2 3 2 2 2 4 3" xfId="1954"/>
    <cellStyle name="Millares 2 3 2 2 2 4 3 2" xfId="3905"/>
    <cellStyle name="Millares 2 3 2 2 2 4 3 2 2" xfId="10337"/>
    <cellStyle name="Millares 2 3 2 2 2 4 3 3" xfId="5855"/>
    <cellStyle name="Millares 2 3 2 2 2 4 3 3 2" xfId="12287"/>
    <cellStyle name="Millares 2 3 2 2 2 4 3 4" xfId="8386"/>
    <cellStyle name="Millares 2 3 2 2 2 4 3 5" xfId="15840"/>
    <cellStyle name="Millares 2 3 2 2 2 4 4" xfId="2937"/>
    <cellStyle name="Millares 2 3 2 2 2 4 4 2" xfId="9369"/>
    <cellStyle name="Millares 2 3 2 2 2 4 5" xfId="4886"/>
    <cellStyle name="Millares 2 3 2 2 2 4 5 2" xfId="11318"/>
    <cellStyle name="Millares 2 3 2 2 2 4 6" xfId="7224"/>
    <cellStyle name="Millares 2 3 2 2 2 4 7" xfId="15837"/>
    <cellStyle name="Millares 2 3 2 2 2 5" xfId="388"/>
    <cellStyle name="Millares 2 3 2 2 2 5 2" xfId="1956"/>
    <cellStyle name="Millares 2 3 2 2 2 5 2 2" xfId="3907"/>
    <cellStyle name="Millares 2 3 2 2 2 5 2 2 2" xfId="10339"/>
    <cellStyle name="Millares 2 3 2 2 2 5 2 3" xfId="5857"/>
    <cellStyle name="Millares 2 3 2 2 2 5 2 3 2" xfId="12289"/>
    <cellStyle name="Millares 2 3 2 2 2 5 2 4" xfId="8388"/>
    <cellStyle name="Millares 2 3 2 2 2 5 2 5" xfId="15842"/>
    <cellStyle name="Millares 2 3 2 2 2 5 3" xfId="2939"/>
    <cellStyle name="Millares 2 3 2 2 2 5 3 2" xfId="9371"/>
    <cellStyle name="Millares 2 3 2 2 2 5 4" xfId="4888"/>
    <cellStyle name="Millares 2 3 2 2 2 5 4 2" xfId="11320"/>
    <cellStyle name="Millares 2 3 2 2 2 5 5" xfId="7226"/>
    <cellStyle name="Millares 2 3 2 2 2 5 6" xfId="15841"/>
    <cellStyle name="Millares 2 3 2 2 2 6" xfId="389"/>
    <cellStyle name="Millares 2 3 2 2 2 6 2" xfId="1957"/>
    <cellStyle name="Millares 2 3 2 2 2 6 2 2" xfId="3908"/>
    <cellStyle name="Millares 2 3 2 2 2 6 2 2 2" xfId="10340"/>
    <cellStyle name="Millares 2 3 2 2 2 6 2 3" xfId="5858"/>
    <cellStyle name="Millares 2 3 2 2 2 6 2 3 2" xfId="12290"/>
    <cellStyle name="Millares 2 3 2 2 2 6 2 4" xfId="8389"/>
    <cellStyle name="Millares 2 3 2 2 2 6 2 5" xfId="15844"/>
    <cellStyle name="Millares 2 3 2 2 2 6 3" xfId="2940"/>
    <cellStyle name="Millares 2 3 2 2 2 6 3 2" xfId="9372"/>
    <cellStyle name="Millares 2 3 2 2 2 6 4" xfId="4889"/>
    <cellStyle name="Millares 2 3 2 2 2 6 4 2" xfId="11321"/>
    <cellStyle name="Millares 2 3 2 2 2 6 5" xfId="7227"/>
    <cellStyle name="Millares 2 3 2 2 2 6 6" xfId="15843"/>
    <cellStyle name="Millares 2 3 2 2 2 7" xfId="1949"/>
    <cellStyle name="Millares 2 3 2 2 2 7 2" xfId="3900"/>
    <cellStyle name="Millares 2 3 2 2 2 7 2 2" xfId="10332"/>
    <cellStyle name="Millares 2 3 2 2 2 7 3" xfId="5850"/>
    <cellStyle name="Millares 2 3 2 2 2 7 3 2" xfId="12282"/>
    <cellStyle name="Millares 2 3 2 2 2 7 4" xfId="8381"/>
    <cellStyle name="Millares 2 3 2 2 2 7 5" xfId="15845"/>
    <cellStyle name="Millares 2 3 2 2 2 8" xfId="2932"/>
    <cellStyle name="Millares 2 3 2 2 2 8 2" xfId="9364"/>
    <cellStyle name="Millares 2 3 2 2 2 9" xfId="4881"/>
    <cellStyle name="Millares 2 3 2 2 2 9 2" xfId="11313"/>
    <cellStyle name="Millares 2 3 2 2 3" xfId="390"/>
    <cellStyle name="Millares 2 3 2 2 3 10" xfId="7228"/>
    <cellStyle name="Millares 2 3 2 2 3 11" xfId="6778"/>
    <cellStyle name="Millares 2 3 2 2 3 12" xfId="15846"/>
    <cellStyle name="Millares 2 3 2 2 3 2" xfId="391"/>
    <cellStyle name="Millares 2 3 2 2 3 2 2" xfId="392"/>
    <cellStyle name="Millares 2 3 2 2 3 2 2 2" xfId="1960"/>
    <cellStyle name="Millares 2 3 2 2 3 2 2 2 2" xfId="3911"/>
    <cellStyle name="Millares 2 3 2 2 3 2 2 2 2 2" xfId="10343"/>
    <cellStyle name="Millares 2 3 2 2 3 2 2 2 3" xfId="5861"/>
    <cellStyle name="Millares 2 3 2 2 3 2 2 2 3 2" xfId="12293"/>
    <cellStyle name="Millares 2 3 2 2 3 2 2 2 4" xfId="8392"/>
    <cellStyle name="Millares 2 3 2 2 3 2 2 2 5" xfId="15849"/>
    <cellStyle name="Millares 2 3 2 2 3 2 2 3" xfId="2943"/>
    <cellStyle name="Millares 2 3 2 2 3 2 2 3 2" xfId="9375"/>
    <cellStyle name="Millares 2 3 2 2 3 2 2 4" xfId="4892"/>
    <cellStyle name="Millares 2 3 2 2 3 2 2 4 2" xfId="11324"/>
    <cellStyle name="Millares 2 3 2 2 3 2 2 5" xfId="7230"/>
    <cellStyle name="Millares 2 3 2 2 3 2 2 6" xfId="15848"/>
    <cellStyle name="Millares 2 3 2 2 3 2 3" xfId="1959"/>
    <cellStyle name="Millares 2 3 2 2 3 2 3 2" xfId="3910"/>
    <cellStyle name="Millares 2 3 2 2 3 2 3 2 2" xfId="10342"/>
    <cellStyle name="Millares 2 3 2 2 3 2 3 3" xfId="5860"/>
    <cellStyle name="Millares 2 3 2 2 3 2 3 3 2" xfId="12292"/>
    <cellStyle name="Millares 2 3 2 2 3 2 3 4" xfId="8391"/>
    <cellStyle name="Millares 2 3 2 2 3 2 3 5" xfId="15850"/>
    <cellStyle name="Millares 2 3 2 2 3 2 4" xfId="2942"/>
    <cellStyle name="Millares 2 3 2 2 3 2 4 2" xfId="9374"/>
    <cellStyle name="Millares 2 3 2 2 3 2 5" xfId="4891"/>
    <cellStyle name="Millares 2 3 2 2 3 2 5 2" xfId="11323"/>
    <cellStyle name="Millares 2 3 2 2 3 2 6" xfId="7229"/>
    <cellStyle name="Millares 2 3 2 2 3 2 7" xfId="15847"/>
    <cellStyle name="Millares 2 3 2 2 3 3" xfId="393"/>
    <cellStyle name="Millares 2 3 2 2 3 3 2" xfId="394"/>
    <cellStyle name="Millares 2 3 2 2 3 3 2 2" xfId="1962"/>
    <cellStyle name="Millares 2 3 2 2 3 3 2 2 2" xfId="3913"/>
    <cellStyle name="Millares 2 3 2 2 3 3 2 2 2 2" xfId="10345"/>
    <cellStyle name="Millares 2 3 2 2 3 3 2 2 3" xfId="5863"/>
    <cellStyle name="Millares 2 3 2 2 3 3 2 2 3 2" xfId="12295"/>
    <cellStyle name="Millares 2 3 2 2 3 3 2 2 4" xfId="8394"/>
    <cellStyle name="Millares 2 3 2 2 3 3 2 2 5" xfId="15853"/>
    <cellStyle name="Millares 2 3 2 2 3 3 2 3" xfId="2945"/>
    <cellStyle name="Millares 2 3 2 2 3 3 2 3 2" xfId="9377"/>
    <cellStyle name="Millares 2 3 2 2 3 3 2 4" xfId="4894"/>
    <cellStyle name="Millares 2 3 2 2 3 3 2 4 2" xfId="11326"/>
    <cellStyle name="Millares 2 3 2 2 3 3 2 5" xfId="7232"/>
    <cellStyle name="Millares 2 3 2 2 3 3 2 6" xfId="15852"/>
    <cellStyle name="Millares 2 3 2 2 3 3 3" xfId="1961"/>
    <cellStyle name="Millares 2 3 2 2 3 3 3 2" xfId="3912"/>
    <cellStyle name="Millares 2 3 2 2 3 3 3 2 2" xfId="10344"/>
    <cellStyle name="Millares 2 3 2 2 3 3 3 3" xfId="5862"/>
    <cellStyle name="Millares 2 3 2 2 3 3 3 3 2" xfId="12294"/>
    <cellStyle name="Millares 2 3 2 2 3 3 3 4" xfId="8393"/>
    <cellStyle name="Millares 2 3 2 2 3 3 3 5" xfId="15854"/>
    <cellStyle name="Millares 2 3 2 2 3 3 4" xfId="2944"/>
    <cellStyle name="Millares 2 3 2 2 3 3 4 2" xfId="9376"/>
    <cellStyle name="Millares 2 3 2 2 3 3 5" xfId="4893"/>
    <cellStyle name="Millares 2 3 2 2 3 3 5 2" xfId="11325"/>
    <cellStyle name="Millares 2 3 2 2 3 3 6" xfId="7231"/>
    <cellStyle name="Millares 2 3 2 2 3 3 7" xfId="15851"/>
    <cellStyle name="Millares 2 3 2 2 3 4" xfId="395"/>
    <cellStyle name="Millares 2 3 2 2 3 4 2" xfId="396"/>
    <cellStyle name="Millares 2 3 2 2 3 4 2 2" xfId="1964"/>
    <cellStyle name="Millares 2 3 2 2 3 4 2 2 2" xfId="3915"/>
    <cellStyle name="Millares 2 3 2 2 3 4 2 2 2 2" xfId="10347"/>
    <cellStyle name="Millares 2 3 2 2 3 4 2 2 3" xfId="5865"/>
    <cellStyle name="Millares 2 3 2 2 3 4 2 2 3 2" xfId="12297"/>
    <cellStyle name="Millares 2 3 2 2 3 4 2 2 4" xfId="8396"/>
    <cellStyle name="Millares 2 3 2 2 3 4 2 2 5" xfId="15857"/>
    <cellStyle name="Millares 2 3 2 2 3 4 2 3" xfId="2947"/>
    <cellStyle name="Millares 2 3 2 2 3 4 2 3 2" xfId="9379"/>
    <cellStyle name="Millares 2 3 2 2 3 4 2 4" xfId="4896"/>
    <cellStyle name="Millares 2 3 2 2 3 4 2 4 2" xfId="11328"/>
    <cellStyle name="Millares 2 3 2 2 3 4 2 5" xfId="7234"/>
    <cellStyle name="Millares 2 3 2 2 3 4 2 6" xfId="15856"/>
    <cellStyle name="Millares 2 3 2 2 3 4 3" xfId="1963"/>
    <cellStyle name="Millares 2 3 2 2 3 4 3 2" xfId="3914"/>
    <cellStyle name="Millares 2 3 2 2 3 4 3 2 2" xfId="10346"/>
    <cellStyle name="Millares 2 3 2 2 3 4 3 3" xfId="5864"/>
    <cellStyle name="Millares 2 3 2 2 3 4 3 3 2" xfId="12296"/>
    <cellStyle name="Millares 2 3 2 2 3 4 3 4" xfId="8395"/>
    <cellStyle name="Millares 2 3 2 2 3 4 3 5" xfId="15858"/>
    <cellStyle name="Millares 2 3 2 2 3 4 4" xfId="2946"/>
    <cellStyle name="Millares 2 3 2 2 3 4 4 2" xfId="9378"/>
    <cellStyle name="Millares 2 3 2 2 3 4 5" xfId="4895"/>
    <cellStyle name="Millares 2 3 2 2 3 4 5 2" xfId="11327"/>
    <cellStyle name="Millares 2 3 2 2 3 4 6" xfId="7233"/>
    <cellStyle name="Millares 2 3 2 2 3 4 7" xfId="15855"/>
    <cellStyle name="Millares 2 3 2 2 3 5" xfId="397"/>
    <cellStyle name="Millares 2 3 2 2 3 5 2" xfId="1965"/>
    <cellStyle name="Millares 2 3 2 2 3 5 2 2" xfId="3916"/>
    <cellStyle name="Millares 2 3 2 2 3 5 2 2 2" xfId="10348"/>
    <cellStyle name="Millares 2 3 2 2 3 5 2 3" xfId="5866"/>
    <cellStyle name="Millares 2 3 2 2 3 5 2 3 2" xfId="12298"/>
    <cellStyle name="Millares 2 3 2 2 3 5 2 4" xfId="8397"/>
    <cellStyle name="Millares 2 3 2 2 3 5 2 5" xfId="15860"/>
    <cellStyle name="Millares 2 3 2 2 3 5 3" xfId="2948"/>
    <cellStyle name="Millares 2 3 2 2 3 5 3 2" xfId="9380"/>
    <cellStyle name="Millares 2 3 2 2 3 5 4" xfId="4897"/>
    <cellStyle name="Millares 2 3 2 2 3 5 4 2" xfId="11329"/>
    <cellStyle name="Millares 2 3 2 2 3 5 5" xfId="7235"/>
    <cellStyle name="Millares 2 3 2 2 3 5 6" xfId="15859"/>
    <cellStyle name="Millares 2 3 2 2 3 6" xfId="398"/>
    <cellStyle name="Millares 2 3 2 2 3 6 2" xfId="1966"/>
    <cellStyle name="Millares 2 3 2 2 3 6 2 2" xfId="3917"/>
    <cellStyle name="Millares 2 3 2 2 3 6 2 2 2" xfId="10349"/>
    <cellStyle name="Millares 2 3 2 2 3 6 2 3" xfId="5867"/>
    <cellStyle name="Millares 2 3 2 2 3 6 2 3 2" xfId="12299"/>
    <cellStyle name="Millares 2 3 2 2 3 6 2 4" xfId="8398"/>
    <cellStyle name="Millares 2 3 2 2 3 6 2 5" xfId="15862"/>
    <cellStyle name="Millares 2 3 2 2 3 6 3" xfId="2949"/>
    <cellStyle name="Millares 2 3 2 2 3 6 3 2" xfId="9381"/>
    <cellStyle name="Millares 2 3 2 2 3 6 4" xfId="4898"/>
    <cellStyle name="Millares 2 3 2 2 3 6 4 2" xfId="11330"/>
    <cellStyle name="Millares 2 3 2 2 3 6 5" xfId="7236"/>
    <cellStyle name="Millares 2 3 2 2 3 6 6" xfId="15861"/>
    <cellStyle name="Millares 2 3 2 2 3 7" xfId="1958"/>
    <cellStyle name="Millares 2 3 2 2 3 7 2" xfId="3909"/>
    <cellStyle name="Millares 2 3 2 2 3 7 2 2" xfId="10341"/>
    <cellStyle name="Millares 2 3 2 2 3 7 3" xfId="5859"/>
    <cellStyle name="Millares 2 3 2 2 3 7 3 2" xfId="12291"/>
    <cellStyle name="Millares 2 3 2 2 3 7 4" xfId="8390"/>
    <cellStyle name="Millares 2 3 2 2 3 7 5" xfId="15863"/>
    <cellStyle name="Millares 2 3 2 2 3 8" xfId="2941"/>
    <cellStyle name="Millares 2 3 2 2 3 8 2" xfId="9373"/>
    <cellStyle name="Millares 2 3 2 2 3 9" xfId="4890"/>
    <cellStyle name="Millares 2 3 2 2 3 9 2" xfId="11322"/>
    <cellStyle name="Millares 2 3 2 2 4" xfId="399"/>
    <cellStyle name="Millares 2 3 2 2 4 2" xfId="400"/>
    <cellStyle name="Millares 2 3 2 2 4 2 2" xfId="1968"/>
    <cellStyle name="Millares 2 3 2 2 4 2 2 2" xfId="3919"/>
    <cellStyle name="Millares 2 3 2 2 4 2 2 2 2" xfId="10351"/>
    <cellStyle name="Millares 2 3 2 2 4 2 2 3" xfId="5869"/>
    <cellStyle name="Millares 2 3 2 2 4 2 2 3 2" xfId="12301"/>
    <cellStyle name="Millares 2 3 2 2 4 2 2 4" xfId="8400"/>
    <cellStyle name="Millares 2 3 2 2 4 2 2 5" xfId="15866"/>
    <cellStyle name="Millares 2 3 2 2 4 2 3" xfId="2951"/>
    <cellStyle name="Millares 2 3 2 2 4 2 3 2" xfId="9383"/>
    <cellStyle name="Millares 2 3 2 2 4 2 4" xfId="4900"/>
    <cellStyle name="Millares 2 3 2 2 4 2 4 2" xfId="11332"/>
    <cellStyle name="Millares 2 3 2 2 4 2 5" xfId="7238"/>
    <cellStyle name="Millares 2 3 2 2 4 2 6" xfId="15865"/>
    <cellStyle name="Millares 2 3 2 2 4 3" xfId="1967"/>
    <cellStyle name="Millares 2 3 2 2 4 3 2" xfId="3918"/>
    <cellStyle name="Millares 2 3 2 2 4 3 2 2" xfId="10350"/>
    <cellStyle name="Millares 2 3 2 2 4 3 3" xfId="5868"/>
    <cellStyle name="Millares 2 3 2 2 4 3 3 2" xfId="12300"/>
    <cellStyle name="Millares 2 3 2 2 4 3 4" xfId="8399"/>
    <cellStyle name="Millares 2 3 2 2 4 3 5" xfId="15867"/>
    <cellStyle name="Millares 2 3 2 2 4 4" xfId="2950"/>
    <cellStyle name="Millares 2 3 2 2 4 4 2" xfId="9382"/>
    <cellStyle name="Millares 2 3 2 2 4 5" xfId="4899"/>
    <cellStyle name="Millares 2 3 2 2 4 5 2" xfId="11331"/>
    <cellStyle name="Millares 2 3 2 2 4 6" xfId="7237"/>
    <cellStyle name="Millares 2 3 2 2 4 7" xfId="15864"/>
    <cellStyle name="Millares 2 3 2 2 5" xfId="401"/>
    <cellStyle name="Millares 2 3 2 2 5 2" xfId="402"/>
    <cellStyle name="Millares 2 3 2 2 5 2 2" xfId="1970"/>
    <cellStyle name="Millares 2 3 2 2 5 2 2 2" xfId="3921"/>
    <cellStyle name="Millares 2 3 2 2 5 2 2 2 2" xfId="10353"/>
    <cellStyle name="Millares 2 3 2 2 5 2 2 3" xfId="5871"/>
    <cellStyle name="Millares 2 3 2 2 5 2 2 3 2" xfId="12303"/>
    <cellStyle name="Millares 2 3 2 2 5 2 2 4" xfId="8402"/>
    <cellStyle name="Millares 2 3 2 2 5 2 2 5" xfId="15870"/>
    <cellStyle name="Millares 2 3 2 2 5 2 3" xfId="2953"/>
    <cellStyle name="Millares 2 3 2 2 5 2 3 2" xfId="9385"/>
    <cellStyle name="Millares 2 3 2 2 5 2 4" xfId="4902"/>
    <cellStyle name="Millares 2 3 2 2 5 2 4 2" xfId="11334"/>
    <cellStyle name="Millares 2 3 2 2 5 2 5" xfId="7240"/>
    <cellStyle name="Millares 2 3 2 2 5 2 6" xfId="15869"/>
    <cellStyle name="Millares 2 3 2 2 5 3" xfId="1969"/>
    <cellStyle name="Millares 2 3 2 2 5 3 2" xfId="3920"/>
    <cellStyle name="Millares 2 3 2 2 5 3 2 2" xfId="10352"/>
    <cellStyle name="Millares 2 3 2 2 5 3 3" xfId="5870"/>
    <cellStyle name="Millares 2 3 2 2 5 3 3 2" xfId="12302"/>
    <cellStyle name="Millares 2 3 2 2 5 3 4" xfId="8401"/>
    <cellStyle name="Millares 2 3 2 2 5 3 5" xfId="15871"/>
    <cellStyle name="Millares 2 3 2 2 5 4" xfId="2952"/>
    <cellStyle name="Millares 2 3 2 2 5 4 2" xfId="9384"/>
    <cellStyle name="Millares 2 3 2 2 5 5" xfId="4901"/>
    <cellStyle name="Millares 2 3 2 2 5 5 2" xfId="11333"/>
    <cellStyle name="Millares 2 3 2 2 5 6" xfId="7239"/>
    <cellStyle name="Millares 2 3 2 2 5 7" xfId="15868"/>
    <cellStyle name="Millares 2 3 2 2 6" xfId="403"/>
    <cellStyle name="Millares 2 3 2 2 6 2" xfId="404"/>
    <cellStyle name="Millares 2 3 2 2 6 2 2" xfId="1972"/>
    <cellStyle name="Millares 2 3 2 2 6 2 2 2" xfId="3923"/>
    <cellStyle name="Millares 2 3 2 2 6 2 2 2 2" xfId="10355"/>
    <cellStyle name="Millares 2 3 2 2 6 2 2 3" xfId="5873"/>
    <cellStyle name="Millares 2 3 2 2 6 2 2 3 2" xfId="12305"/>
    <cellStyle name="Millares 2 3 2 2 6 2 2 4" xfId="8404"/>
    <cellStyle name="Millares 2 3 2 2 6 2 2 5" xfId="15874"/>
    <cellStyle name="Millares 2 3 2 2 6 2 3" xfId="2955"/>
    <cellStyle name="Millares 2 3 2 2 6 2 3 2" xfId="9387"/>
    <cellStyle name="Millares 2 3 2 2 6 2 4" xfId="4904"/>
    <cellStyle name="Millares 2 3 2 2 6 2 4 2" xfId="11336"/>
    <cellStyle name="Millares 2 3 2 2 6 2 5" xfId="7242"/>
    <cellStyle name="Millares 2 3 2 2 6 2 6" xfId="15873"/>
    <cellStyle name="Millares 2 3 2 2 6 3" xfId="1971"/>
    <cellStyle name="Millares 2 3 2 2 6 3 2" xfId="3922"/>
    <cellStyle name="Millares 2 3 2 2 6 3 2 2" xfId="10354"/>
    <cellStyle name="Millares 2 3 2 2 6 3 3" xfId="5872"/>
    <cellStyle name="Millares 2 3 2 2 6 3 3 2" xfId="12304"/>
    <cellStyle name="Millares 2 3 2 2 6 3 4" xfId="8403"/>
    <cellStyle name="Millares 2 3 2 2 6 3 5" xfId="15875"/>
    <cellStyle name="Millares 2 3 2 2 6 4" xfId="2954"/>
    <cellStyle name="Millares 2 3 2 2 6 4 2" xfId="9386"/>
    <cellStyle name="Millares 2 3 2 2 6 5" xfId="4903"/>
    <cellStyle name="Millares 2 3 2 2 6 5 2" xfId="11335"/>
    <cellStyle name="Millares 2 3 2 2 6 6" xfId="7241"/>
    <cellStyle name="Millares 2 3 2 2 6 7" xfId="15872"/>
    <cellStyle name="Millares 2 3 2 2 7" xfId="405"/>
    <cellStyle name="Millares 2 3 2 2 7 2" xfId="1973"/>
    <cellStyle name="Millares 2 3 2 2 7 2 2" xfId="3924"/>
    <cellStyle name="Millares 2 3 2 2 7 2 2 2" xfId="10356"/>
    <cellStyle name="Millares 2 3 2 2 7 2 3" xfId="5874"/>
    <cellStyle name="Millares 2 3 2 2 7 2 3 2" xfId="12306"/>
    <cellStyle name="Millares 2 3 2 2 7 2 4" xfId="8405"/>
    <cellStyle name="Millares 2 3 2 2 7 2 5" xfId="15877"/>
    <cellStyle name="Millares 2 3 2 2 7 3" xfId="2956"/>
    <cellStyle name="Millares 2 3 2 2 7 3 2" xfId="9388"/>
    <cellStyle name="Millares 2 3 2 2 7 4" xfId="4905"/>
    <cellStyle name="Millares 2 3 2 2 7 4 2" xfId="11337"/>
    <cellStyle name="Millares 2 3 2 2 7 5" xfId="7243"/>
    <cellStyle name="Millares 2 3 2 2 7 6" xfId="15876"/>
    <cellStyle name="Millares 2 3 2 2 8" xfId="406"/>
    <cellStyle name="Millares 2 3 2 2 8 2" xfId="1974"/>
    <cellStyle name="Millares 2 3 2 2 8 2 2" xfId="3925"/>
    <cellStyle name="Millares 2 3 2 2 8 2 2 2" xfId="10357"/>
    <cellStyle name="Millares 2 3 2 2 8 2 3" xfId="5875"/>
    <cellStyle name="Millares 2 3 2 2 8 2 3 2" xfId="12307"/>
    <cellStyle name="Millares 2 3 2 2 8 2 4" xfId="8406"/>
    <cellStyle name="Millares 2 3 2 2 8 2 5" xfId="15879"/>
    <cellStyle name="Millares 2 3 2 2 8 3" xfId="2957"/>
    <cellStyle name="Millares 2 3 2 2 8 3 2" xfId="9389"/>
    <cellStyle name="Millares 2 3 2 2 8 4" xfId="4906"/>
    <cellStyle name="Millares 2 3 2 2 8 4 2" xfId="11338"/>
    <cellStyle name="Millares 2 3 2 2 8 5" xfId="7244"/>
    <cellStyle name="Millares 2 3 2 2 8 6" xfId="15878"/>
    <cellStyle name="Millares 2 3 2 2 9" xfId="1948"/>
    <cellStyle name="Millares 2 3 2 2 9 2" xfId="3899"/>
    <cellStyle name="Millares 2 3 2 2 9 2 2" xfId="10331"/>
    <cellStyle name="Millares 2 3 2 2 9 3" xfId="5849"/>
    <cellStyle name="Millares 2 3 2 2 9 3 2" xfId="12281"/>
    <cellStyle name="Millares 2 3 2 2 9 4" xfId="8380"/>
    <cellStyle name="Millares 2 3 2 2 9 5" xfId="15880"/>
    <cellStyle name="Millares 2 3 2 2_ESF-01" xfId="407"/>
    <cellStyle name="Millares 2 3 2 3" xfId="408"/>
    <cellStyle name="Millares 2 3 2 3 10" xfId="7245"/>
    <cellStyle name="Millares 2 3 2 3 11" xfId="6779"/>
    <cellStyle name="Millares 2 3 2 3 12" xfId="15881"/>
    <cellStyle name="Millares 2 3 2 3 2" xfId="409"/>
    <cellStyle name="Millares 2 3 2 3 2 2" xfId="410"/>
    <cellStyle name="Millares 2 3 2 3 2 2 2" xfId="1977"/>
    <cellStyle name="Millares 2 3 2 3 2 2 2 2" xfId="3928"/>
    <cellStyle name="Millares 2 3 2 3 2 2 2 2 2" xfId="10360"/>
    <cellStyle name="Millares 2 3 2 3 2 2 2 3" xfId="5878"/>
    <cellStyle name="Millares 2 3 2 3 2 2 2 3 2" xfId="12310"/>
    <cellStyle name="Millares 2 3 2 3 2 2 2 4" xfId="8409"/>
    <cellStyle name="Millares 2 3 2 3 2 2 2 5" xfId="15884"/>
    <cellStyle name="Millares 2 3 2 3 2 2 3" xfId="2960"/>
    <cellStyle name="Millares 2 3 2 3 2 2 3 2" xfId="9392"/>
    <cellStyle name="Millares 2 3 2 3 2 2 4" xfId="4909"/>
    <cellStyle name="Millares 2 3 2 3 2 2 4 2" xfId="11341"/>
    <cellStyle name="Millares 2 3 2 3 2 2 5" xfId="7247"/>
    <cellStyle name="Millares 2 3 2 3 2 2 6" xfId="15883"/>
    <cellStyle name="Millares 2 3 2 3 2 3" xfId="1976"/>
    <cellStyle name="Millares 2 3 2 3 2 3 2" xfId="3927"/>
    <cellStyle name="Millares 2 3 2 3 2 3 2 2" xfId="10359"/>
    <cellStyle name="Millares 2 3 2 3 2 3 3" xfId="5877"/>
    <cellStyle name="Millares 2 3 2 3 2 3 3 2" xfId="12309"/>
    <cellStyle name="Millares 2 3 2 3 2 3 4" xfId="8408"/>
    <cellStyle name="Millares 2 3 2 3 2 3 5" xfId="15885"/>
    <cellStyle name="Millares 2 3 2 3 2 4" xfId="2959"/>
    <cellStyle name="Millares 2 3 2 3 2 4 2" xfId="9391"/>
    <cellStyle name="Millares 2 3 2 3 2 5" xfId="4908"/>
    <cellStyle name="Millares 2 3 2 3 2 5 2" xfId="11340"/>
    <cellStyle name="Millares 2 3 2 3 2 6" xfId="7246"/>
    <cellStyle name="Millares 2 3 2 3 2 7" xfId="15882"/>
    <cellStyle name="Millares 2 3 2 3 3" xfId="411"/>
    <cellStyle name="Millares 2 3 2 3 3 2" xfId="412"/>
    <cellStyle name="Millares 2 3 2 3 3 2 2" xfId="1979"/>
    <cellStyle name="Millares 2 3 2 3 3 2 2 2" xfId="3930"/>
    <cellStyle name="Millares 2 3 2 3 3 2 2 2 2" xfId="10362"/>
    <cellStyle name="Millares 2 3 2 3 3 2 2 3" xfId="5880"/>
    <cellStyle name="Millares 2 3 2 3 3 2 2 3 2" xfId="12312"/>
    <cellStyle name="Millares 2 3 2 3 3 2 2 4" xfId="8411"/>
    <cellStyle name="Millares 2 3 2 3 3 2 2 5" xfId="15888"/>
    <cellStyle name="Millares 2 3 2 3 3 2 3" xfId="2962"/>
    <cellStyle name="Millares 2 3 2 3 3 2 3 2" xfId="9394"/>
    <cellStyle name="Millares 2 3 2 3 3 2 4" xfId="4911"/>
    <cellStyle name="Millares 2 3 2 3 3 2 4 2" xfId="11343"/>
    <cellStyle name="Millares 2 3 2 3 3 2 5" xfId="7249"/>
    <cellStyle name="Millares 2 3 2 3 3 2 6" xfId="15887"/>
    <cellStyle name="Millares 2 3 2 3 3 3" xfId="1978"/>
    <cellStyle name="Millares 2 3 2 3 3 3 2" xfId="3929"/>
    <cellStyle name="Millares 2 3 2 3 3 3 2 2" xfId="10361"/>
    <cellStyle name="Millares 2 3 2 3 3 3 3" xfId="5879"/>
    <cellStyle name="Millares 2 3 2 3 3 3 3 2" xfId="12311"/>
    <cellStyle name="Millares 2 3 2 3 3 3 4" xfId="8410"/>
    <cellStyle name="Millares 2 3 2 3 3 3 5" xfId="15889"/>
    <cellStyle name="Millares 2 3 2 3 3 4" xfId="2961"/>
    <cellStyle name="Millares 2 3 2 3 3 4 2" xfId="9393"/>
    <cellStyle name="Millares 2 3 2 3 3 5" xfId="4910"/>
    <cellStyle name="Millares 2 3 2 3 3 5 2" xfId="11342"/>
    <cellStyle name="Millares 2 3 2 3 3 6" xfId="7248"/>
    <cellStyle name="Millares 2 3 2 3 3 7" xfId="15886"/>
    <cellStyle name="Millares 2 3 2 3 4" xfId="413"/>
    <cellStyle name="Millares 2 3 2 3 4 2" xfId="414"/>
    <cellStyle name="Millares 2 3 2 3 4 2 2" xfId="1981"/>
    <cellStyle name="Millares 2 3 2 3 4 2 2 2" xfId="3932"/>
    <cellStyle name="Millares 2 3 2 3 4 2 2 2 2" xfId="10364"/>
    <cellStyle name="Millares 2 3 2 3 4 2 2 3" xfId="5882"/>
    <cellStyle name="Millares 2 3 2 3 4 2 2 3 2" xfId="12314"/>
    <cellStyle name="Millares 2 3 2 3 4 2 2 4" xfId="8413"/>
    <cellStyle name="Millares 2 3 2 3 4 2 2 5" xfId="15892"/>
    <cellStyle name="Millares 2 3 2 3 4 2 3" xfId="2964"/>
    <cellStyle name="Millares 2 3 2 3 4 2 3 2" xfId="9396"/>
    <cellStyle name="Millares 2 3 2 3 4 2 4" xfId="4913"/>
    <cellStyle name="Millares 2 3 2 3 4 2 4 2" xfId="11345"/>
    <cellStyle name="Millares 2 3 2 3 4 2 5" xfId="7251"/>
    <cellStyle name="Millares 2 3 2 3 4 2 6" xfId="15891"/>
    <cellStyle name="Millares 2 3 2 3 4 3" xfId="1980"/>
    <cellStyle name="Millares 2 3 2 3 4 3 2" xfId="3931"/>
    <cellStyle name="Millares 2 3 2 3 4 3 2 2" xfId="10363"/>
    <cellStyle name="Millares 2 3 2 3 4 3 3" xfId="5881"/>
    <cellStyle name="Millares 2 3 2 3 4 3 3 2" xfId="12313"/>
    <cellStyle name="Millares 2 3 2 3 4 3 4" xfId="8412"/>
    <cellStyle name="Millares 2 3 2 3 4 3 5" xfId="15893"/>
    <cellStyle name="Millares 2 3 2 3 4 4" xfId="2963"/>
    <cellStyle name="Millares 2 3 2 3 4 4 2" xfId="9395"/>
    <cellStyle name="Millares 2 3 2 3 4 5" xfId="4912"/>
    <cellStyle name="Millares 2 3 2 3 4 5 2" xfId="11344"/>
    <cellStyle name="Millares 2 3 2 3 4 6" xfId="7250"/>
    <cellStyle name="Millares 2 3 2 3 4 7" xfId="15890"/>
    <cellStyle name="Millares 2 3 2 3 5" xfId="415"/>
    <cellStyle name="Millares 2 3 2 3 5 2" xfId="1982"/>
    <cellStyle name="Millares 2 3 2 3 5 2 2" xfId="3933"/>
    <cellStyle name="Millares 2 3 2 3 5 2 2 2" xfId="10365"/>
    <cellStyle name="Millares 2 3 2 3 5 2 3" xfId="5883"/>
    <cellStyle name="Millares 2 3 2 3 5 2 3 2" xfId="12315"/>
    <cellStyle name="Millares 2 3 2 3 5 2 4" xfId="8414"/>
    <cellStyle name="Millares 2 3 2 3 5 2 5" xfId="15895"/>
    <cellStyle name="Millares 2 3 2 3 5 3" xfId="2965"/>
    <cellStyle name="Millares 2 3 2 3 5 3 2" xfId="9397"/>
    <cellStyle name="Millares 2 3 2 3 5 4" xfId="4914"/>
    <cellStyle name="Millares 2 3 2 3 5 4 2" xfId="11346"/>
    <cellStyle name="Millares 2 3 2 3 5 5" xfId="7252"/>
    <cellStyle name="Millares 2 3 2 3 5 6" xfId="15894"/>
    <cellStyle name="Millares 2 3 2 3 6" xfId="416"/>
    <cellStyle name="Millares 2 3 2 3 6 2" xfId="1983"/>
    <cellStyle name="Millares 2 3 2 3 6 2 2" xfId="3934"/>
    <cellStyle name="Millares 2 3 2 3 6 2 2 2" xfId="10366"/>
    <cellStyle name="Millares 2 3 2 3 6 2 3" xfId="5884"/>
    <cellStyle name="Millares 2 3 2 3 6 2 3 2" xfId="12316"/>
    <cellStyle name="Millares 2 3 2 3 6 2 4" xfId="8415"/>
    <cellStyle name="Millares 2 3 2 3 6 2 5" xfId="15897"/>
    <cellStyle name="Millares 2 3 2 3 6 3" xfId="2966"/>
    <cellStyle name="Millares 2 3 2 3 6 3 2" xfId="9398"/>
    <cellStyle name="Millares 2 3 2 3 6 4" xfId="4915"/>
    <cellStyle name="Millares 2 3 2 3 6 4 2" xfId="11347"/>
    <cellStyle name="Millares 2 3 2 3 6 5" xfId="7253"/>
    <cellStyle name="Millares 2 3 2 3 6 6" xfId="15896"/>
    <cellStyle name="Millares 2 3 2 3 7" xfId="1975"/>
    <cellStyle name="Millares 2 3 2 3 7 2" xfId="3926"/>
    <cellStyle name="Millares 2 3 2 3 7 2 2" xfId="10358"/>
    <cellStyle name="Millares 2 3 2 3 7 3" xfId="5876"/>
    <cellStyle name="Millares 2 3 2 3 7 3 2" xfId="12308"/>
    <cellStyle name="Millares 2 3 2 3 7 4" xfId="8407"/>
    <cellStyle name="Millares 2 3 2 3 7 5" xfId="15898"/>
    <cellStyle name="Millares 2 3 2 3 8" xfId="2958"/>
    <cellStyle name="Millares 2 3 2 3 8 2" xfId="9390"/>
    <cellStyle name="Millares 2 3 2 3 9" xfId="4907"/>
    <cellStyle name="Millares 2 3 2 3 9 2" xfId="11339"/>
    <cellStyle name="Millares 2 3 2 4" xfId="417"/>
    <cellStyle name="Millares 2 3 2 4 2" xfId="418"/>
    <cellStyle name="Millares 2 3 2 4 2 2" xfId="1985"/>
    <cellStyle name="Millares 2 3 2 4 2 2 2" xfId="3936"/>
    <cellStyle name="Millares 2 3 2 4 2 2 2 2" xfId="10368"/>
    <cellStyle name="Millares 2 3 2 4 2 2 3" xfId="5886"/>
    <cellStyle name="Millares 2 3 2 4 2 2 3 2" xfId="12318"/>
    <cellStyle name="Millares 2 3 2 4 2 2 4" xfId="8417"/>
    <cellStyle name="Millares 2 3 2 4 2 2 5" xfId="15901"/>
    <cellStyle name="Millares 2 3 2 4 2 3" xfId="2968"/>
    <cellStyle name="Millares 2 3 2 4 2 3 2" xfId="9400"/>
    <cellStyle name="Millares 2 3 2 4 2 4" xfId="4917"/>
    <cellStyle name="Millares 2 3 2 4 2 4 2" xfId="11349"/>
    <cellStyle name="Millares 2 3 2 4 2 5" xfId="7255"/>
    <cellStyle name="Millares 2 3 2 4 2 6" xfId="15900"/>
    <cellStyle name="Millares 2 3 2 4 3" xfId="1984"/>
    <cellStyle name="Millares 2 3 2 4 3 2" xfId="3935"/>
    <cellStyle name="Millares 2 3 2 4 3 2 2" xfId="10367"/>
    <cellStyle name="Millares 2 3 2 4 3 3" xfId="5885"/>
    <cellStyle name="Millares 2 3 2 4 3 3 2" xfId="12317"/>
    <cellStyle name="Millares 2 3 2 4 3 4" xfId="8416"/>
    <cellStyle name="Millares 2 3 2 4 3 5" xfId="15902"/>
    <cellStyle name="Millares 2 3 2 4 4" xfId="2967"/>
    <cellStyle name="Millares 2 3 2 4 4 2" xfId="9399"/>
    <cellStyle name="Millares 2 3 2 4 5" xfId="4916"/>
    <cellStyle name="Millares 2 3 2 4 5 2" xfId="11348"/>
    <cellStyle name="Millares 2 3 2 4 6" xfId="7254"/>
    <cellStyle name="Millares 2 3 2 4 7" xfId="15899"/>
    <cellStyle name="Millares 2 3 2 5" xfId="419"/>
    <cellStyle name="Millares 2 3 2 5 2" xfId="420"/>
    <cellStyle name="Millares 2 3 2 5 2 2" xfId="1987"/>
    <cellStyle name="Millares 2 3 2 5 2 2 2" xfId="3938"/>
    <cellStyle name="Millares 2 3 2 5 2 2 2 2" xfId="10370"/>
    <cellStyle name="Millares 2 3 2 5 2 2 3" xfId="5888"/>
    <cellStyle name="Millares 2 3 2 5 2 2 3 2" xfId="12320"/>
    <cellStyle name="Millares 2 3 2 5 2 2 4" xfId="8419"/>
    <cellStyle name="Millares 2 3 2 5 2 2 5" xfId="15905"/>
    <cellStyle name="Millares 2 3 2 5 2 3" xfId="2970"/>
    <cellStyle name="Millares 2 3 2 5 2 3 2" xfId="9402"/>
    <cellStyle name="Millares 2 3 2 5 2 4" xfId="4919"/>
    <cellStyle name="Millares 2 3 2 5 2 4 2" xfId="11351"/>
    <cellStyle name="Millares 2 3 2 5 2 5" xfId="7257"/>
    <cellStyle name="Millares 2 3 2 5 2 6" xfId="15904"/>
    <cellStyle name="Millares 2 3 2 5 3" xfId="1986"/>
    <cellStyle name="Millares 2 3 2 5 3 2" xfId="3937"/>
    <cellStyle name="Millares 2 3 2 5 3 2 2" xfId="10369"/>
    <cellStyle name="Millares 2 3 2 5 3 3" xfId="5887"/>
    <cellStyle name="Millares 2 3 2 5 3 3 2" xfId="12319"/>
    <cellStyle name="Millares 2 3 2 5 3 4" xfId="8418"/>
    <cellStyle name="Millares 2 3 2 5 3 5" xfId="15906"/>
    <cellStyle name="Millares 2 3 2 5 4" xfId="2969"/>
    <cellStyle name="Millares 2 3 2 5 4 2" xfId="9401"/>
    <cellStyle name="Millares 2 3 2 5 5" xfId="4918"/>
    <cellStyle name="Millares 2 3 2 5 5 2" xfId="11350"/>
    <cellStyle name="Millares 2 3 2 5 6" xfId="7256"/>
    <cellStyle name="Millares 2 3 2 5 7" xfId="15903"/>
    <cellStyle name="Millares 2 3 2 6" xfId="421"/>
    <cellStyle name="Millares 2 3 2 6 2" xfId="422"/>
    <cellStyle name="Millares 2 3 2 6 2 2" xfId="1989"/>
    <cellStyle name="Millares 2 3 2 6 2 2 2" xfId="3940"/>
    <cellStyle name="Millares 2 3 2 6 2 2 2 2" xfId="10372"/>
    <cellStyle name="Millares 2 3 2 6 2 2 3" xfId="5890"/>
    <cellStyle name="Millares 2 3 2 6 2 2 3 2" xfId="12322"/>
    <cellStyle name="Millares 2 3 2 6 2 2 4" xfId="8421"/>
    <cellStyle name="Millares 2 3 2 6 2 2 5" xfId="15909"/>
    <cellStyle name="Millares 2 3 2 6 2 3" xfId="2972"/>
    <cellStyle name="Millares 2 3 2 6 2 3 2" xfId="9404"/>
    <cellStyle name="Millares 2 3 2 6 2 4" xfId="4921"/>
    <cellStyle name="Millares 2 3 2 6 2 4 2" xfId="11353"/>
    <cellStyle name="Millares 2 3 2 6 2 5" xfId="7259"/>
    <cellStyle name="Millares 2 3 2 6 2 6" xfId="15908"/>
    <cellStyle name="Millares 2 3 2 6 3" xfId="1988"/>
    <cellStyle name="Millares 2 3 2 6 3 2" xfId="3939"/>
    <cellStyle name="Millares 2 3 2 6 3 2 2" xfId="10371"/>
    <cellStyle name="Millares 2 3 2 6 3 3" xfId="5889"/>
    <cellStyle name="Millares 2 3 2 6 3 3 2" xfId="12321"/>
    <cellStyle name="Millares 2 3 2 6 3 4" xfId="8420"/>
    <cellStyle name="Millares 2 3 2 6 3 5" xfId="15910"/>
    <cellStyle name="Millares 2 3 2 6 4" xfId="2971"/>
    <cellStyle name="Millares 2 3 2 6 4 2" xfId="9403"/>
    <cellStyle name="Millares 2 3 2 6 5" xfId="4920"/>
    <cellStyle name="Millares 2 3 2 6 5 2" xfId="11352"/>
    <cellStyle name="Millares 2 3 2 6 6" xfId="7258"/>
    <cellStyle name="Millares 2 3 2 6 7" xfId="15907"/>
    <cellStyle name="Millares 2 3 2 7" xfId="423"/>
    <cellStyle name="Millares 2 3 2 7 2" xfId="1990"/>
    <cellStyle name="Millares 2 3 2 7 2 2" xfId="3941"/>
    <cellStyle name="Millares 2 3 2 7 2 2 2" xfId="10373"/>
    <cellStyle name="Millares 2 3 2 7 2 3" xfId="5891"/>
    <cellStyle name="Millares 2 3 2 7 2 3 2" xfId="12323"/>
    <cellStyle name="Millares 2 3 2 7 2 4" xfId="8422"/>
    <cellStyle name="Millares 2 3 2 7 2 5" xfId="15912"/>
    <cellStyle name="Millares 2 3 2 7 3" xfId="2973"/>
    <cellStyle name="Millares 2 3 2 7 3 2" xfId="9405"/>
    <cellStyle name="Millares 2 3 2 7 4" xfId="4922"/>
    <cellStyle name="Millares 2 3 2 7 4 2" xfId="11354"/>
    <cellStyle name="Millares 2 3 2 7 5" xfId="7260"/>
    <cellStyle name="Millares 2 3 2 7 6" xfId="15911"/>
    <cellStyle name="Millares 2 3 2 8" xfId="424"/>
    <cellStyle name="Millares 2 3 2 8 2" xfId="1991"/>
    <cellStyle name="Millares 2 3 2 8 2 2" xfId="3942"/>
    <cellStyle name="Millares 2 3 2 8 2 2 2" xfId="10374"/>
    <cellStyle name="Millares 2 3 2 8 2 3" xfId="5892"/>
    <cellStyle name="Millares 2 3 2 8 2 3 2" xfId="12324"/>
    <cellStyle name="Millares 2 3 2 8 2 4" xfId="8423"/>
    <cellStyle name="Millares 2 3 2 8 2 5" xfId="15914"/>
    <cellStyle name="Millares 2 3 2 8 3" xfId="2974"/>
    <cellStyle name="Millares 2 3 2 8 3 2" xfId="9406"/>
    <cellStyle name="Millares 2 3 2 8 4" xfId="4923"/>
    <cellStyle name="Millares 2 3 2 8 4 2" xfId="11355"/>
    <cellStyle name="Millares 2 3 2 8 5" xfId="7261"/>
    <cellStyle name="Millares 2 3 2 8 6" xfId="15913"/>
    <cellStyle name="Millares 2 3 2 9" xfId="1947"/>
    <cellStyle name="Millares 2 3 2 9 2" xfId="3898"/>
    <cellStyle name="Millares 2 3 2 9 2 2" xfId="10330"/>
    <cellStyle name="Millares 2 3 2 9 3" xfId="5848"/>
    <cellStyle name="Millares 2 3 2 9 3 2" xfId="12280"/>
    <cellStyle name="Millares 2 3 2 9 4" xfId="8379"/>
    <cellStyle name="Millares 2 3 2 9 5" xfId="15915"/>
    <cellStyle name="Millares 2 3 2_ESF-01" xfId="425"/>
    <cellStyle name="Millares 2 3 20" xfId="7197"/>
    <cellStyle name="Millares 2 3 21" xfId="6773"/>
    <cellStyle name="Millares 2 3 22" xfId="13688"/>
    <cellStyle name="Millares 2 3 23" xfId="14380"/>
    <cellStyle name="Millares 2 3 24" xfId="15300"/>
    <cellStyle name="Millares 2 3 25" xfId="13254"/>
    <cellStyle name="Millares 2 3 26" xfId="15317"/>
    <cellStyle name="Millares 2 3 27" xfId="14152"/>
    <cellStyle name="Millares 2 3 28" xfId="15324"/>
    <cellStyle name="Millares 2 3 29" xfId="15267"/>
    <cellStyle name="Millares 2 3 3" xfId="426"/>
    <cellStyle name="Millares 2 3 3 10" xfId="7262"/>
    <cellStyle name="Millares 2 3 3 11" xfId="6780"/>
    <cellStyle name="Millares 2 3 3 12" xfId="15916"/>
    <cellStyle name="Millares 2 3 3 2" xfId="427"/>
    <cellStyle name="Millares 2 3 3 2 2" xfId="428"/>
    <cellStyle name="Millares 2 3 3 2 2 2" xfId="1994"/>
    <cellStyle name="Millares 2 3 3 2 2 2 2" xfId="3945"/>
    <cellStyle name="Millares 2 3 3 2 2 2 2 2" xfId="10377"/>
    <cellStyle name="Millares 2 3 3 2 2 2 3" xfId="5895"/>
    <cellStyle name="Millares 2 3 3 2 2 2 3 2" xfId="12327"/>
    <cellStyle name="Millares 2 3 3 2 2 2 4" xfId="8426"/>
    <cellStyle name="Millares 2 3 3 2 2 2 5" xfId="15919"/>
    <cellStyle name="Millares 2 3 3 2 2 3" xfId="2977"/>
    <cellStyle name="Millares 2 3 3 2 2 3 2" xfId="9409"/>
    <cellStyle name="Millares 2 3 3 2 2 4" xfId="4926"/>
    <cellStyle name="Millares 2 3 3 2 2 4 2" xfId="11358"/>
    <cellStyle name="Millares 2 3 3 2 2 5" xfId="7264"/>
    <cellStyle name="Millares 2 3 3 2 2 6" xfId="15918"/>
    <cellStyle name="Millares 2 3 3 2 3" xfId="1993"/>
    <cellStyle name="Millares 2 3 3 2 3 2" xfId="3944"/>
    <cellStyle name="Millares 2 3 3 2 3 2 2" xfId="10376"/>
    <cellStyle name="Millares 2 3 3 2 3 3" xfId="5894"/>
    <cellStyle name="Millares 2 3 3 2 3 3 2" xfId="12326"/>
    <cellStyle name="Millares 2 3 3 2 3 4" xfId="8425"/>
    <cellStyle name="Millares 2 3 3 2 3 5" xfId="15920"/>
    <cellStyle name="Millares 2 3 3 2 4" xfId="2976"/>
    <cellStyle name="Millares 2 3 3 2 4 2" xfId="9408"/>
    <cellStyle name="Millares 2 3 3 2 5" xfId="4925"/>
    <cellStyle name="Millares 2 3 3 2 5 2" xfId="11357"/>
    <cellStyle name="Millares 2 3 3 2 6" xfId="7263"/>
    <cellStyle name="Millares 2 3 3 2 7" xfId="15917"/>
    <cellStyle name="Millares 2 3 3 3" xfId="429"/>
    <cellStyle name="Millares 2 3 3 3 2" xfId="430"/>
    <cellStyle name="Millares 2 3 3 3 2 2" xfId="1996"/>
    <cellStyle name="Millares 2 3 3 3 2 2 2" xfId="3947"/>
    <cellStyle name="Millares 2 3 3 3 2 2 2 2" xfId="10379"/>
    <cellStyle name="Millares 2 3 3 3 2 2 3" xfId="5897"/>
    <cellStyle name="Millares 2 3 3 3 2 2 3 2" xfId="12329"/>
    <cellStyle name="Millares 2 3 3 3 2 2 4" xfId="8428"/>
    <cellStyle name="Millares 2 3 3 3 2 2 5" xfId="15923"/>
    <cellStyle name="Millares 2 3 3 3 2 3" xfId="2979"/>
    <cellStyle name="Millares 2 3 3 3 2 3 2" xfId="9411"/>
    <cellStyle name="Millares 2 3 3 3 2 4" xfId="4928"/>
    <cellStyle name="Millares 2 3 3 3 2 4 2" xfId="11360"/>
    <cellStyle name="Millares 2 3 3 3 2 5" xfId="7266"/>
    <cellStyle name="Millares 2 3 3 3 2 6" xfId="15922"/>
    <cellStyle name="Millares 2 3 3 3 3" xfId="1995"/>
    <cellStyle name="Millares 2 3 3 3 3 2" xfId="3946"/>
    <cellStyle name="Millares 2 3 3 3 3 2 2" xfId="10378"/>
    <cellStyle name="Millares 2 3 3 3 3 3" xfId="5896"/>
    <cellStyle name="Millares 2 3 3 3 3 3 2" xfId="12328"/>
    <cellStyle name="Millares 2 3 3 3 3 4" xfId="8427"/>
    <cellStyle name="Millares 2 3 3 3 3 5" xfId="15924"/>
    <cellStyle name="Millares 2 3 3 3 4" xfId="2978"/>
    <cellStyle name="Millares 2 3 3 3 4 2" xfId="9410"/>
    <cellStyle name="Millares 2 3 3 3 5" xfId="4927"/>
    <cellStyle name="Millares 2 3 3 3 5 2" xfId="11359"/>
    <cellStyle name="Millares 2 3 3 3 6" xfId="7265"/>
    <cellStyle name="Millares 2 3 3 3 7" xfId="15921"/>
    <cellStyle name="Millares 2 3 3 4" xfId="431"/>
    <cellStyle name="Millares 2 3 3 4 2" xfId="432"/>
    <cellStyle name="Millares 2 3 3 4 2 2" xfId="1998"/>
    <cellStyle name="Millares 2 3 3 4 2 2 2" xfId="3949"/>
    <cellStyle name="Millares 2 3 3 4 2 2 2 2" xfId="10381"/>
    <cellStyle name="Millares 2 3 3 4 2 2 3" xfId="5899"/>
    <cellStyle name="Millares 2 3 3 4 2 2 3 2" xfId="12331"/>
    <cellStyle name="Millares 2 3 3 4 2 2 4" xfId="8430"/>
    <cellStyle name="Millares 2 3 3 4 2 2 5" xfId="15927"/>
    <cellStyle name="Millares 2 3 3 4 2 3" xfId="2981"/>
    <cellStyle name="Millares 2 3 3 4 2 3 2" xfId="9413"/>
    <cellStyle name="Millares 2 3 3 4 2 4" xfId="4930"/>
    <cellStyle name="Millares 2 3 3 4 2 4 2" xfId="11362"/>
    <cellStyle name="Millares 2 3 3 4 2 5" xfId="7268"/>
    <cellStyle name="Millares 2 3 3 4 2 6" xfId="15926"/>
    <cellStyle name="Millares 2 3 3 4 3" xfId="1997"/>
    <cellStyle name="Millares 2 3 3 4 3 2" xfId="3948"/>
    <cellStyle name="Millares 2 3 3 4 3 2 2" xfId="10380"/>
    <cellStyle name="Millares 2 3 3 4 3 3" xfId="5898"/>
    <cellStyle name="Millares 2 3 3 4 3 3 2" xfId="12330"/>
    <cellStyle name="Millares 2 3 3 4 3 4" xfId="8429"/>
    <cellStyle name="Millares 2 3 3 4 3 5" xfId="15928"/>
    <cellStyle name="Millares 2 3 3 4 4" xfId="2980"/>
    <cellStyle name="Millares 2 3 3 4 4 2" xfId="9412"/>
    <cellStyle name="Millares 2 3 3 4 5" xfId="4929"/>
    <cellStyle name="Millares 2 3 3 4 5 2" xfId="11361"/>
    <cellStyle name="Millares 2 3 3 4 6" xfId="7267"/>
    <cellStyle name="Millares 2 3 3 4 7" xfId="15925"/>
    <cellStyle name="Millares 2 3 3 5" xfId="433"/>
    <cellStyle name="Millares 2 3 3 5 2" xfId="1999"/>
    <cellStyle name="Millares 2 3 3 5 2 2" xfId="3950"/>
    <cellStyle name="Millares 2 3 3 5 2 2 2" xfId="10382"/>
    <cellStyle name="Millares 2 3 3 5 2 3" xfId="5900"/>
    <cellStyle name="Millares 2 3 3 5 2 3 2" xfId="12332"/>
    <cellStyle name="Millares 2 3 3 5 2 4" xfId="8431"/>
    <cellStyle name="Millares 2 3 3 5 2 5" xfId="15930"/>
    <cellStyle name="Millares 2 3 3 5 3" xfId="2982"/>
    <cellStyle name="Millares 2 3 3 5 3 2" xfId="9414"/>
    <cellStyle name="Millares 2 3 3 5 4" xfId="4931"/>
    <cellStyle name="Millares 2 3 3 5 4 2" xfId="11363"/>
    <cellStyle name="Millares 2 3 3 5 5" xfId="7269"/>
    <cellStyle name="Millares 2 3 3 5 6" xfId="15929"/>
    <cellStyle name="Millares 2 3 3 6" xfId="434"/>
    <cellStyle name="Millares 2 3 3 6 2" xfId="2000"/>
    <cellStyle name="Millares 2 3 3 6 2 2" xfId="3951"/>
    <cellStyle name="Millares 2 3 3 6 2 2 2" xfId="10383"/>
    <cellStyle name="Millares 2 3 3 6 2 3" xfId="5901"/>
    <cellStyle name="Millares 2 3 3 6 2 3 2" xfId="12333"/>
    <cellStyle name="Millares 2 3 3 6 2 4" xfId="8432"/>
    <cellStyle name="Millares 2 3 3 6 2 5" xfId="15932"/>
    <cellStyle name="Millares 2 3 3 6 3" xfId="2983"/>
    <cellStyle name="Millares 2 3 3 6 3 2" xfId="9415"/>
    <cellStyle name="Millares 2 3 3 6 4" xfId="4932"/>
    <cellStyle name="Millares 2 3 3 6 4 2" xfId="11364"/>
    <cellStyle name="Millares 2 3 3 6 5" xfId="7270"/>
    <cellStyle name="Millares 2 3 3 6 6" xfId="15931"/>
    <cellStyle name="Millares 2 3 3 7" xfId="1992"/>
    <cellStyle name="Millares 2 3 3 7 2" xfId="3943"/>
    <cellStyle name="Millares 2 3 3 7 2 2" xfId="10375"/>
    <cellStyle name="Millares 2 3 3 7 3" xfId="5893"/>
    <cellStyle name="Millares 2 3 3 7 3 2" xfId="12325"/>
    <cellStyle name="Millares 2 3 3 7 4" xfId="8424"/>
    <cellStyle name="Millares 2 3 3 7 5" xfId="15933"/>
    <cellStyle name="Millares 2 3 3 8" xfId="2975"/>
    <cellStyle name="Millares 2 3 3 8 2" xfId="9407"/>
    <cellStyle name="Millares 2 3 3 9" xfId="4924"/>
    <cellStyle name="Millares 2 3 3 9 2" xfId="11356"/>
    <cellStyle name="Millares 2 3 30" xfId="15308"/>
    <cellStyle name="Millares 2 3 31" xfId="15786"/>
    <cellStyle name="Millares 2 3 4" xfId="435"/>
    <cellStyle name="Millares 2 3 4 10" xfId="7271"/>
    <cellStyle name="Millares 2 3 4 11" xfId="6781"/>
    <cellStyle name="Millares 2 3 4 12" xfId="15934"/>
    <cellStyle name="Millares 2 3 4 2" xfId="436"/>
    <cellStyle name="Millares 2 3 4 2 2" xfId="437"/>
    <cellStyle name="Millares 2 3 4 2 2 2" xfId="2003"/>
    <cellStyle name="Millares 2 3 4 2 2 2 2" xfId="3954"/>
    <cellStyle name="Millares 2 3 4 2 2 2 2 2" xfId="10386"/>
    <cellStyle name="Millares 2 3 4 2 2 2 3" xfId="5904"/>
    <cellStyle name="Millares 2 3 4 2 2 2 3 2" xfId="12336"/>
    <cellStyle name="Millares 2 3 4 2 2 2 4" xfId="8435"/>
    <cellStyle name="Millares 2 3 4 2 2 2 5" xfId="15937"/>
    <cellStyle name="Millares 2 3 4 2 2 3" xfId="2986"/>
    <cellStyle name="Millares 2 3 4 2 2 3 2" xfId="9418"/>
    <cellStyle name="Millares 2 3 4 2 2 4" xfId="4935"/>
    <cellStyle name="Millares 2 3 4 2 2 4 2" xfId="11367"/>
    <cellStyle name="Millares 2 3 4 2 2 5" xfId="7273"/>
    <cellStyle name="Millares 2 3 4 2 2 6" xfId="15936"/>
    <cellStyle name="Millares 2 3 4 2 3" xfId="2002"/>
    <cellStyle name="Millares 2 3 4 2 3 2" xfId="3953"/>
    <cellStyle name="Millares 2 3 4 2 3 2 2" xfId="10385"/>
    <cellStyle name="Millares 2 3 4 2 3 3" xfId="5903"/>
    <cellStyle name="Millares 2 3 4 2 3 3 2" xfId="12335"/>
    <cellStyle name="Millares 2 3 4 2 3 4" xfId="8434"/>
    <cellStyle name="Millares 2 3 4 2 3 5" xfId="15938"/>
    <cellStyle name="Millares 2 3 4 2 4" xfId="2985"/>
    <cellStyle name="Millares 2 3 4 2 4 2" xfId="9417"/>
    <cellStyle name="Millares 2 3 4 2 5" xfId="4934"/>
    <cellStyle name="Millares 2 3 4 2 5 2" xfId="11366"/>
    <cellStyle name="Millares 2 3 4 2 6" xfId="7272"/>
    <cellStyle name="Millares 2 3 4 2 7" xfId="15935"/>
    <cellStyle name="Millares 2 3 4 3" xfId="438"/>
    <cellStyle name="Millares 2 3 4 3 2" xfId="439"/>
    <cellStyle name="Millares 2 3 4 3 2 2" xfId="2005"/>
    <cellStyle name="Millares 2 3 4 3 2 2 2" xfId="3956"/>
    <cellStyle name="Millares 2 3 4 3 2 2 2 2" xfId="10388"/>
    <cellStyle name="Millares 2 3 4 3 2 2 3" xfId="5906"/>
    <cellStyle name="Millares 2 3 4 3 2 2 3 2" xfId="12338"/>
    <cellStyle name="Millares 2 3 4 3 2 2 4" xfId="8437"/>
    <cellStyle name="Millares 2 3 4 3 2 2 5" xfId="15941"/>
    <cellStyle name="Millares 2 3 4 3 2 3" xfId="2988"/>
    <cellStyle name="Millares 2 3 4 3 2 3 2" xfId="9420"/>
    <cellStyle name="Millares 2 3 4 3 2 4" xfId="4937"/>
    <cellStyle name="Millares 2 3 4 3 2 4 2" xfId="11369"/>
    <cellStyle name="Millares 2 3 4 3 2 5" xfId="7275"/>
    <cellStyle name="Millares 2 3 4 3 2 6" xfId="15940"/>
    <cellStyle name="Millares 2 3 4 3 3" xfId="2004"/>
    <cellStyle name="Millares 2 3 4 3 3 2" xfId="3955"/>
    <cellStyle name="Millares 2 3 4 3 3 2 2" xfId="10387"/>
    <cellStyle name="Millares 2 3 4 3 3 3" xfId="5905"/>
    <cellStyle name="Millares 2 3 4 3 3 3 2" xfId="12337"/>
    <cellStyle name="Millares 2 3 4 3 3 4" xfId="8436"/>
    <cellStyle name="Millares 2 3 4 3 3 5" xfId="15942"/>
    <cellStyle name="Millares 2 3 4 3 4" xfId="2987"/>
    <cellStyle name="Millares 2 3 4 3 4 2" xfId="9419"/>
    <cellStyle name="Millares 2 3 4 3 5" xfId="4936"/>
    <cellStyle name="Millares 2 3 4 3 5 2" xfId="11368"/>
    <cellStyle name="Millares 2 3 4 3 6" xfId="7274"/>
    <cellStyle name="Millares 2 3 4 3 7" xfId="15939"/>
    <cellStyle name="Millares 2 3 4 4" xfId="440"/>
    <cellStyle name="Millares 2 3 4 4 2" xfId="441"/>
    <cellStyle name="Millares 2 3 4 4 2 2" xfId="2007"/>
    <cellStyle name="Millares 2 3 4 4 2 2 2" xfId="3958"/>
    <cellStyle name="Millares 2 3 4 4 2 2 2 2" xfId="10390"/>
    <cellStyle name="Millares 2 3 4 4 2 2 3" xfId="5908"/>
    <cellStyle name="Millares 2 3 4 4 2 2 3 2" xfId="12340"/>
    <cellStyle name="Millares 2 3 4 4 2 2 4" xfId="8439"/>
    <cellStyle name="Millares 2 3 4 4 2 2 5" xfId="15945"/>
    <cellStyle name="Millares 2 3 4 4 2 3" xfId="2990"/>
    <cellStyle name="Millares 2 3 4 4 2 3 2" xfId="9422"/>
    <cellStyle name="Millares 2 3 4 4 2 4" xfId="4939"/>
    <cellStyle name="Millares 2 3 4 4 2 4 2" xfId="11371"/>
    <cellStyle name="Millares 2 3 4 4 2 5" xfId="7277"/>
    <cellStyle name="Millares 2 3 4 4 2 6" xfId="15944"/>
    <cellStyle name="Millares 2 3 4 4 3" xfId="2006"/>
    <cellStyle name="Millares 2 3 4 4 3 2" xfId="3957"/>
    <cellStyle name="Millares 2 3 4 4 3 2 2" xfId="10389"/>
    <cellStyle name="Millares 2 3 4 4 3 3" xfId="5907"/>
    <cellStyle name="Millares 2 3 4 4 3 3 2" xfId="12339"/>
    <cellStyle name="Millares 2 3 4 4 3 4" xfId="8438"/>
    <cellStyle name="Millares 2 3 4 4 3 5" xfId="15946"/>
    <cellStyle name="Millares 2 3 4 4 4" xfId="2989"/>
    <cellStyle name="Millares 2 3 4 4 4 2" xfId="9421"/>
    <cellStyle name="Millares 2 3 4 4 5" xfId="4938"/>
    <cellStyle name="Millares 2 3 4 4 5 2" xfId="11370"/>
    <cellStyle name="Millares 2 3 4 4 6" xfId="7276"/>
    <cellStyle name="Millares 2 3 4 4 7" xfId="15943"/>
    <cellStyle name="Millares 2 3 4 5" xfId="442"/>
    <cellStyle name="Millares 2 3 4 5 2" xfId="2008"/>
    <cellStyle name="Millares 2 3 4 5 2 2" xfId="3959"/>
    <cellStyle name="Millares 2 3 4 5 2 2 2" xfId="10391"/>
    <cellStyle name="Millares 2 3 4 5 2 3" xfId="5909"/>
    <cellStyle name="Millares 2 3 4 5 2 3 2" xfId="12341"/>
    <cellStyle name="Millares 2 3 4 5 2 4" xfId="8440"/>
    <cellStyle name="Millares 2 3 4 5 2 5" xfId="15948"/>
    <cellStyle name="Millares 2 3 4 5 3" xfId="2991"/>
    <cellStyle name="Millares 2 3 4 5 3 2" xfId="9423"/>
    <cellStyle name="Millares 2 3 4 5 4" xfId="4940"/>
    <cellStyle name="Millares 2 3 4 5 4 2" xfId="11372"/>
    <cellStyle name="Millares 2 3 4 5 5" xfId="7278"/>
    <cellStyle name="Millares 2 3 4 5 6" xfId="15947"/>
    <cellStyle name="Millares 2 3 4 6" xfId="443"/>
    <cellStyle name="Millares 2 3 4 6 2" xfId="2009"/>
    <cellStyle name="Millares 2 3 4 6 2 2" xfId="3960"/>
    <cellStyle name="Millares 2 3 4 6 2 2 2" xfId="10392"/>
    <cellStyle name="Millares 2 3 4 6 2 3" xfId="5910"/>
    <cellStyle name="Millares 2 3 4 6 2 3 2" xfId="12342"/>
    <cellStyle name="Millares 2 3 4 6 2 4" xfId="8441"/>
    <cellStyle name="Millares 2 3 4 6 2 5" xfId="15950"/>
    <cellStyle name="Millares 2 3 4 6 3" xfId="2992"/>
    <cellStyle name="Millares 2 3 4 6 3 2" xfId="9424"/>
    <cellStyle name="Millares 2 3 4 6 4" xfId="4941"/>
    <cellStyle name="Millares 2 3 4 6 4 2" xfId="11373"/>
    <cellStyle name="Millares 2 3 4 6 5" xfId="7279"/>
    <cellStyle name="Millares 2 3 4 6 6" xfId="15949"/>
    <cellStyle name="Millares 2 3 4 7" xfId="2001"/>
    <cellStyle name="Millares 2 3 4 7 2" xfId="3952"/>
    <cellStyle name="Millares 2 3 4 7 2 2" xfId="10384"/>
    <cellStyle name="Millares 2 3 4 7 3" xfId="5902"/>
    <cellStyle name="Millares 2 3 4 7 3 2" xfId="12334"/>
    <cellStyle name="Millares 2 3 4 7 4" xfId="8433"/>
    <cellStyle name="Millares 2 3 4 7 5" xfId="15951"/>
    <cellStyle name="Millares 2 3 4 8" xfId="2984"/>
    <cellStyle name="Millares 2 3 4 8 2" xfId="9416"/>
    <cellStyle name="Millares 2 3 4 9" xfId="4933"/>
    <cellStyle name="Millares 2 3 4 9 2" xfId="11365"/>
    <cellStyle name="Millares 2 3 5" xfId="444"/>
    <cellStyle name="Millares 2 3 5 10" xfId="7280"/>
    <cellStyle name="Millares 2 3 5 11" xfId="6782"/>
    <cellStyle name="Millares 2 3 5 12" xfId="15952"/>
    <cellStyle name="Millares 2 3 5 2" xfId="445"/>
    <cellStyle name="Millares 2 3 5 2 2" xfId="446"/>
    <cellStyle name="Millares 2 3 5 2 2 2" xfId="2012"/>
    <cellStyle name="Millares 2 3 5 2 2 2 2" xfId="3963"/>
    <cellStyle name="Millares 2 3 5 2 2 2 2 2" xfId="10395"/>
    <cellStyle name="Millares 2 3 5 2 2 2 3" xfId="5913"/>
    <cellStyle name="Millares 2 3 5 2 2 2 3 2" xfId="12345"/>
    <cellStyle name="Millares 2 3 5 2 2 2 4" xfId="8444"/>
    <cellStyle name="Millares 2 3 5 2 2 2 5" xfId="15955"/>
    <cellStyle name="Millares 2 3 5 2 2 3" xfId="2995"/>
    <cellStyle name="Millares 2 3 5 2 2 3 2" xfId="9427"/>
    <cellStyle name="Millares 2 3 5 2 2 4" xfId="4944"/>
    <cellStyle name="Millares 2 3 5 2 2 4 2" xfId="11376"/>
    <cellStyle name="Millares 2 3 5 2 2 5" xfId="7282"/>
    <cellStyle name="Millares 2 3 5 2 2 6" xfId="15954"/>
    <cellStyle name="Millares 2 3 5 2 3" xfId="2011"/>
    <cellStyle name="Millares 2 3 5 2 3 2" xfId="3962"/>
    <cellStyle name="Millares 2 3 5 2 3 2 2" xfId="10394"/>
    <cellStyle name="Millares 2 3 5 2 3 3" xfId="5912"/>
    <cellStyle name="Millares 2 3 5 2 3 3 2" xfId="12344"/>
    <cellStyle name="Millares 2 3 5 2 3 4" xfId="8443"/>
    <cellStyle name="Millares 2 3 5 2 3 5" xfId="15956"/>
    <cellStyle name="Millares 2 3 5 2 4" xfId="2994"/>
    <cellStyle name="Millares 2 3 5 2 4 2" xfId="9426"/>
    <cellStyle name="Millares 2 3 5 2 5" xfId="4943"/>
    <cellStyle name="Millares 2 3 5 2 5 2" xfId="11375"/>
    <cellStyle name="Millares 2 3 5 2 6" xfId="7281"/>
    <cellStyle name="Millares 2 3 5 2 7" xfId="15953"/>
    <cellStyle name="Millares 2 3 5 3" xfId="447"/>
    <cellStyle name="Millares 2 3 5 3 2" xfId="448"/>
    <cellStyle name="Millares 2 3 5 3 2 2" xfId="2014"/>
    <cellStyle name="Millares 2 3 5 3 2 2 2" xfId="3965"/>
    <cellStyle name="Millares 2 3 5 3 2 2 2 2" xfId="10397"/>
    <cellStyle name="Millares 2 3 5 3 2 2 3" xfId="5915"/>
    <cellStyle name="Millares 2 3 5 3 2 2 3 2" xfId="12347"/>
    <cellStyle name="Millares 2 3 5 3 2 2 4" xfId="8446"/>
    <cellStyle name="Millares 2 3 5 3 2 2 5" xfId="15959"/>
    <cellStyle name="Millares 2 3 5 3 2 3" xfId="2997"/>
    <cellStyle name="Millares 2 3 5 3 2 3 2" xfId="9429"/>
    <cellStyle name="Millares 2 3 5 3 2 4" xfId="4946"/>
    <cellStyle name="Millares 2 3 5 3 2 4 2" xfId="11378"/>
    <cellStyle name="Millares 2 3 5 3 2 5" xfId="7284"/>
    <cellStyle name="Millares 2 3 5 3 2 6" xfId="15958"/>
    <cellStyle name="Millares 2 3 5 3 3" xfId="2013"/>
    <cellStyle name="Millares 2 3 5 3 3 2" xfId="3964"/>
    <cellStyle name="Millares 2 3 5 3 3 2 2" xfId="10396"/>
    <cellStyle name="Millares 2 3 5 3 3 3" xfId="5914"/>
    <cellStyle name="Millares 2 3 5 3 3 3 2" xfId="12346"/>
    <cellStyle name="Millares 2 3 5 3 3 4" xfId="8445"/>
    <cellStyle name="Millares 2 3 5 3 3 5" xfId="15960"/>
    <cellStyle name="Millares 2 3 5 3 4" xfId="2996"/>
    <cellStyle name="Millares 2 3 5 3 4 2" xfId="9428"/>
    <cellStyle name="Millares 2 3 5 3 5" xfId="4945"/>
    <cellStyle name="Millares 2 3 5 3 5 2" xfId="11377"/>
    <cellStyle name="Millares 2 3 5 3 6" xfId="7283"/>
    <cellStyle name="Millares 2 3 5 3 7" xfId="15957"/>
    <cellStyle name="Millares 2 3 5 4" xfId="449"/>
    <cellStyle name="Millares 2 3 5 4 2" xfId="450"/>
    <cellStyle name="Millares 2 3 5 4 2 2" xfId="2016"/>
    <cellStyle name="Millares 2 3 5 4 2 2 2" xfId="3967"/>
    <cellStyle name="Millares 2 3 5 4 2 2 2 2" xfId="10399"/>
    <cellStyle name="Millares 2 3 5 4 2 2 3" xfId="5917"/>
    <cellStyle name="Millares 2 3 5 4 2 2 3 2" xfId="12349"/>
    <cellStyle name="Millares 2 3 5 4 2 2 4" xfId="8448"/>
    <cellStyle name="Millares 2 3 5 4 2 2 5" xfId="15963"/>
    <cellStyle name="Millares 2 3 5 4 2 3" xfId="2999"/>
    <cellStyle name="Millares 2 3 5 4 2 3 2" xfId="9431"/>
    <cellStyle name="Millares 2 3 5 4 2 4" xfId="4948"/>
    <cellStyle name="Millares 2 3 5 4 2 4 2" xfId="11380"/>
    <cellStyle name="Millares 2 3 5 4 2 5" xfId="7286"/>
    <cellStyle name="Millares 2 3 5 4 2 6" xfId="15962"/>
    <cellStyle name="Millares 2 3 5 4 3" xfId="2015"/>
    <cellStyle name="Millares 2 3 5 4 3 2" xfId="3966"/>
    <cellStyle name="Millares 2 3 5 4 3 2 2" xfId="10398"/>
    <cellStyle name="Millares 2 3 5 4 3 3" xfId="5916"/>
    <cellStyle name="Millares 2 3 5 4 3 3 2" xfId="12348"/>
    <cellStyle name="Millares 2 3 5 4 3 4" xfId="8447"/>
    <cellStyle name="Millares 2 3 5 4 3 5" xfId="15964"/>
    <cellStyle name="Millares 2 3 5 4 4" xfId="2998"/>
    <cellStyle name="Millares 2 3 5 4 4 2" xfId="9430"/>
    <cellStyle name="Millares 2 3 5 4 5" xfId="4947"/>
    <cellStyle name="Millares 2 3 5 4 5 2" xfId="11379"/>
    <cellStyle name="Millares 2 3 5 4 6" xfId="7285"/>
    <cellStyle name="Millares 2 3 5 4 7" xfId="15961"/>
    <cellStyle name="Millares 2 3 5 5" xfId="451"/>
    <cellStyle name="Millares 2 3 5 5 2" xfId="2017"/>
    <cellStyle name="Millares 2 3 5 5 2 2" xfId="3968"/>
    <cellStyle name="Millares 2 3 5 5 2 2 2" xfId="10400"/>
    <cellStyle name="Millares 2 3 5 5 2 3" xfId="5918"/>
    <cellStyle name="Millares 2 3 5 5 2 3 2" xfId="12350"/>
    <cellStyle name="Millares 2 3 5 5 2 4" xfId="8449"/>
    <cellStyle name="Millares 2 3 5 5 2 5" xfId="15966"/>
    <cellStyle name="Millares 2 3 5 5 3" xfId="3000"/>
    <cellStyle name="Millares 2 3 5 5 3 2" xfId="9432"/>
    <cellStyle name="Millares 2 3 5 5 4" xfId="4949"/>
    <cellStyle name="Millares 2 3 5 5 4 2" xfId="11381"/>
    <cellStyle name="Millares 2 3 5 5 5" xfId="7287"/>
    <cellStyle name="Millares 2 3 5 5 6" xfId="15965"/>
    <cellStyle name="Millares 2 3 5 6" xfId="452"/>
    <cellStyle name="Millares 2 3 5 6 2" xfId="2018"/>
    <cellStyle name="Millares 2 3 5 6 2 2" xfId="3969"/>
    <cellStyle name="Millares 2 3 5 6 2 2 2" xfId="10401"/>
    <cellStyle name="Millares 2 3 5 6 2 3" xfId="5919"/>
    <cellStyle name="Millares 2 3 5 6 2 3 2" xfId="12351"/>
    <cellStyle name="Millares 2 3 5 6 2 4" xfId="8450"/>
    <cellStyle name="Millares 2 3 5 6 2 5" xfId="15968"/>
    <cellStyle name="Millares 2 3 5 6 3" xfId="3001"/>
    <cellStyle name="Millares 2 3 5 6 3 2" xfId="9433"/>
    <cellStyle name="Millares 2 3 5 6 4" xfId="4950"/>
    <cellStyle name="Millares 2 3 5 6 4 2" xfId="11382"/>
    <cellStyle name="Millares 2 3 5 6 5" xfId="7288"/>
    <cellStyle name="Millares 2 3 5 6 6" xfId="15967"/>
    <cellStyle name="Millares 2 3 5 7" xfId="2010"/>
    <cellStyle name="Millares 2 3 5 7 2" xfId="3961"/>
    <cellStyle name="Millares 2 3 5 7 2 2" xfId="10393"/>
    <cellStyle name="Millares 2 3 5 7 3" xfId="5911"/>
    <cellStyle name="Millares 2 3 5 7 3 2" xfId="12343"/>
    <cellStyle name="Millares 2 3 5 7 4" xfId="8442"/>
    <cellStyle name="Millares 2 3 5 7 5" xfId="15969"/>
    <cellStyle name="Millares 2 3 5 8" xfId="2993"/>
    <cellStyle name="Millares 2 3 5 8 2" xfId="9425"/>
    <cellStyle name="Millares 2 3 5 9" xfId="4942"/>
    <cellStyle name="Millares 2 3 5 9 2" xfId="11374"/>
    <cellStyle name="Millares 2 3 6" xfId="453"/>
    <cellStyle name="Millares 2 3 6 10" xfId="7289"/>
    <cellStyle name="Millares 2 3 6 11" xfId="6783"/>
    <cellStyle name="Millares 2 3 6 12" xfId="15970"/>
    <cellStyle name="Millares 2 3 6 2" xfId="454"/>
    <cellStyle name="Millares 2 3 6 2 2" xfId="455"/>
    <cellStyle name="Millares 2 3 6 2 2 2" xfId="2021"/>
    <cellStyle name="Millares 2 3 6 2 2 2 2" xfId="3972"/>
    <cellStyle name="Millares 2 3 6 2 2 2 2 2" xfId="10404"/>
    <cellStyle name="Millares 2 3 6 2 2 2 3" xfId="5922"/>
    <cellStyle name="Millares 2 3 6 2 2 2 3 2" xfId="12354"/>
    <cellStyle name="Millares 2 3 6 2 2 2 4" xfId="8453"/>
    <cellStyle name="Millares 2 3 6 2 2 2 5" xfId="15973"/>
    <cellStyle name="Millares 2 3 6 2 2 3" xfId="3004"/>
    <cellStyle name="Millares 2 3 6 2 2 3 2" xfId="9436"/>
    <cellStyle name="Millares 2 3 6 2 2 4" xfId="4953"/>
    <cellStyle name="Millares 2 3 6 2 2 4 2" xfId="11385"/>
    <cellStyle name="Millares 2 3 6 2 2 5" xfId="7291"/>
    <cellStyle name="Millares 2 3 6 2 2 6" xfId="15972"/>
    <cellStyle name="Millares 2 3 6 2 3" xfId="2020"/>
    <cellStyle name="Millares 2 3 6 2 3 2" xfId="3971"/>
    <cellStyle name="Millares 2 3 6 2 3 2 2" xfId="10403"/>
    <cellStyle name="Millares 2 3 6 2 3 3" xfId="5921"/>
    <cellStyle name="Millares 2 3 6 2 3 3 2" xfId="12353"/>
    <cellStyle name="Millares 2 3 6 2 3 4" xfId="8452"/>
    <cellStyle name="Millares 2 3 6 2 3 5" xfId="15974"/>
    <cellStyle name="Millares 2 3 6 2 4" xfId="3003"/>
    <cellStyle name="Millares 2 3 6 2 4 2" xfId="9435"/>
    <cellStyle name="Millares 2 3 6 2 5" xfId="4952"/>
    <cellStyle name="Millares 2 3 6 2 5 2" xfId="11384"/>
    <cellStyle name="Millares 2 3 6 2 6" xfId="7290"/>
    <cellStyle name="Millares 2 3 6 2 7" xfId="15971"/>
    <cellStyle name="Millares 2 3 6 3" xfId="456"/>
    <cellStyle name="Millares 2 3 6 3 2" xfId="457"/>
    <cellStyle name="Millares 2 3 6 3 2 2" xfId="2023"/>
    <cellStyle name="Millares 2 3 6 3 2 2 2" xfId="3974"/>
    <cellStyle name="Millares 2 3 6 3 2 2 2 2" xfId="10406"/>
    <cellStyle name="Millares 2 3 6 3 2 2 3" xfId="5924"/>
    <cellStyle name="Millares 2 3 6 3 2 2 3 2" xfId="12356"/>
    <cellStyle name="Millares 2 3 6 3 2 2 4" xfId="8455"/>
    <cellStyle name="Millares 2 3 6 3 2 2 5" xfId="15977"/>
    <cellStyle name="Millares 2 3 6 3 2 3" xfId="3006"/>
    <cellStyle name="Millares 2 3 6 3 2 3 2" xfId="9438"/>
    <cellStyle name="Millares 2 3 6 3 2 4" xfId="4955"/>
    <cellStyle name="Millares 2 3 6 3 2 4 2" xfId="11387"/>
    <cellStyle name="Millares 2 3 6 3 2 5" xfId="7293"/>
    <cellStyle name="Millares 2 3 6 3 2 6" xfId="15976"/>
    <cellStyle name="Millares 2 3 6 3 3" xfId="2022"/>
    <cellStyle name="Millares 2 3 6 3 3 2" xfId="3973"/>
    <cellStyle name="Millares 2 3 6 3 3 2 2" xfId="10405"/>
    <cellStyle name="Millares 2 3 6 3 3 3" xfId="5923"/>
    <cellStyle name="Millares 2 3 6 3 3 3 2" xfId="12355"/>
    <cellStyle name="Millares 2 3 6 3 3 4" xfId="8454"/>
    <cellStyle name="Millares 2 3 6 3 3 5" xfId="15978"/>
    <cellStyle name="Millares 2 3 6 3 4" xfId="3005"/>
    <cellStyle name="Millares 2 3 6 3 4 2" xfId="9437"/>
    <cellStyle name="Millares 2 3 6 3 5" xfId="4954"/>
    <cellStyle name="Millares 2 3 6 3 5 2" xfId="11386"/>
    <cellStyle name="Millares 2 3 6 3 6" xfId="7292"/>
    <cellStyle name="Millares 2 3 6 3 7" xfId="15975"/>
    <cellStyle name="Millares 2 3 6 4" xfId="458"/>
    <cellStyle name="Millares 2 3 6 4 2" xfId="459"/>
    <cellStyle name="Millares 2 3 6 4 2 2" xfId="2025"/>
    <cellStyle name="Millares 2 3 6 4 2 2 2" xfId="3976"/>
    <cellStyle name="Millares 2 3 6 4 2 2 2 2" xfId="10408"/>
    <cellStyle name="Millares 2 3 6 4 2 2 3" xfId="5926"/>
    <cellStyle name="Millares 2 3 6 4 2 2 3 2" xfId="12358"/>
    <cellStyle name="Millares 2 3 6 4 2 2 4" xfId="8457"/>
    <cellStyle name="Millares 2 3 6 4 2 2 5" xfId="15981"/>
    <cellStyle name="Millares 2 3 6 4 2 3" xfId="3008"/>
    <cellStyle name="Millares 2 3 6 4 2 3 2" xfId="9440"/>
    <cellStyle name="Millares 2 3 6 4 2 4" xfId="4957"/>
    <cellStyle name="Millares 2 3 6 4 2 4 2" xfId="11389"/>
    <cellStyle name="Millares 2 3 6 4 2 5" xfId="7295"/>
    <cellStyle name="Millares 2 3 6 4 2 6" xfId="15980"/>
    <cellStyle name="Millares 2 3 6 4 3" xfId="2024"/>
    <cellStyle name="Millares 2 3 6 4 3 2" xfId="3975"/>
    <cellStyle name="Millares 2 3 6 4 3 2 2" xfId="10407"/>
    <cellStyle name="Millares 2 3 6 4 3 3" xfId="5925"/>
    <cellStyle name="Millares 2 3 6 4 3 3 2" xfId="12357"/>
    <cellStyle name="Millares 2 3 6 4 3 4" xfId="8456"/>
    <cellStyle name="Millares 2 3 6 4 3 5" xfId="15982"/>
    <cellStyle name="Millares 2 3 6 4 4" xfId="3007"/>
    <cellStyle name="Millares 2 3 6 4 4 2" xfId="9439"/>
    <cellStyle name="Millares 2 3 6 4 5" xfId="4956"/>
    <cellStyle name="Millares 2 3 6 4 5 2" xfId="11388"/>
    <cellStyle name="Millares 2 3 6 4 6" xfId="7294"/>
    <cellStyle name="Millares 2 3 6 4 7" xfId="15979"/>
    <cellStyle name="Millares 2 3 6 5" xfId="460"/>
    <cellStyle name="Millares 2 3 6 5 2" xfId="2026"/>
    <cellStyle name="Millares 2 3 6 5 2 2" xfId="3977"/>
    <cellStyle name="Millares 2 3 6 5 2 2 2" xfId="10409"/>
    <cellStyle name="Millares 2 3 6 5 2 3" xfId="5927"/>
    <cellStyle name="Millares 2 3 6 5 2 3 2" xfId="12359"/>
    <cellStyle name="Millares 2 3 6 5 2 4" xfId="8458"/>
    <cellStyle name="Millares 2 3 6 5 2 5" xfId="15984"/>
    <cellStyle name="Millares 2 3 6 5 3" xfId="3009"/>
    <cellStyle name="Millares 2 3 6 5 3 2" xfId="9441"/>
    <cellStyle name="Millares 2 3 6 5 4" xfId="4958"/>
    <cellStyle name="Millares 2 3 6 5 4 2" xfId="11390"/>
    <cellStyle name="Millares 2 3 6 5 5" xfId="7296"/>
    <cellStyle name="Millares 2 3 6 5 6" xfId="15983"/>
    <cellStyle name="Millares 2 3 6 6" xfId="461"/>
    <cellStyle name="Millares 2 3 6 6 2" xfId="2027"/>
    <cellStyle name="Millares 2 3 6 6 2 2" xfId="3978"/>
    <cellStyle name="Millares 2 3 6 6 2 2 2" xfId="10410"/>
    <cellStyle name="Millares 2 3 6 6 2 3" xfId="5928"/>
    <cellStyle name="Millares 2 3 6 6 2 3 2" xfId="12360"/>
    <cellStyle name="Millares 2 3 6 6 2 4" xfId="8459"/>
    <cellStyle name="Millares 2 3 6 6 2 5" xfId="15986"/>
    <cellStyle name="Millares 2 3 6 6 3" xfId="3010"/>
    <cellStyle name="Millares 2 3 6 6 3 2" xfId="9442"/>
    <cellStyle name="Millares 2 3 6 6 4" xfId="4959"/>
    <cellStyle name="Millares 2 3 6 6 4 2" xfId="11391"/>
    <cellStyle name="Millares 2 3 6 6 5" xfId="7297"/>
    <cellStyle name="Millares 2 3 6 6 6" xfId="15985"/>
    <cellStyle name="Millares 2 3 6 7" xfId="2019"/>
    <cellStyle name="Millares 2 3 6 7 2" xfId="3970"/>
    <cellStyle name="Millares 2 3 6 7 2 2" xfId="10402"/>
    <cellStyle name="Millares 2 3 6 7 3" xfId="5920"/>
    <cellStyle name="Millares 2 3 6 7 3 2" xfId="12352"/>
    <cellStyle name="Millares 2 3 6 7 4" xfId="8451"/>
    <cellStyle name="Millares 2 3 6 7 5" xfId="15987"/>
    <cellStyle name="Millares 2 3 6 8" xfId="3002"/>
    <cellStyle name="Millares 2 3 6 8 2" xfId="9434"/>
    <cellStyle name="Millares 2 3 6 9" xfId="4951"/>
    <cellStyle name="Millares 2 3 6 9 2" xfId="11383"/>
    <cellStyle name="Millares 2 3 7" xfId="462"/>
    <cellStyle name="Millares 2 3 7 10" xfId="7298"/>
    <cellStyle name="Millares 2 3 7 11" xfId="6784"/>
    <cellStyle name="Millares 2 3 7 12" xfId="15988"/>
    <cellStyle name="Millares 2 3 7 2" xfId="463"/>
    <cellStyle name="Millares 2 3 7 2 2" xfId="464"/>
    <cellStyle name="Millares 2 3 7 2 2 2" xfId="2030"/>
    <cellStyle name="Millares 2 3 7 2 2 2 2" xfId="3981"/>
    <cellStyle name="Millares 2 3 7 2 2 2 2 2" xfId="10413"/>
    <cellStyle name="Millares 2 3 7 2 2 2 3" xfId="5931"/>
    <cellStyle name="Millares 2 3 7 2 2 2 3 2" xfId="12363"/>
    <cellStyle name="Millares 2 3 7 2 2 2 4" xfId="8462"/>
    <cellStyle name="Millares 2 3 7 2 2 2 5" xfId="15991"/>
    <cellStyle name="Millares 2 3 7 2 2 3" xfId="3013"/>
    <cellStyle name="Millares 2 3 7 2 2 3 2" xfId="9445"/>
    <cellStyle name="Millares 2 3 7 2 2 4" xfId="4962"/>
    <cellStyle name="Millares 2 3 7 2 2 4 2" xfId="11394"/>
    <cellStyle name="Millares 2 3 7 2 2 5" xfId="7300"/>
    <cellStyle name="Millares 2 3 7 2 2 6" xfId="15990"/>
    <cellStyle name="Millares 2 3 7 2 3" xfId="2029"/>
    <cellStyle name="Millares 2 3 7 2 3 2" xfId="3980"/>
    <cellStyle name="Millares 2 3 7 2 3 2 2" xfId="10412"/>
    <cellStyle name="Millares 2 3 7 2 3 3" xfId="5930"/>
    <cellStyle name="Millares 2 3 7 2 3 3 2" xfId="12362"/>
    <cellStyle name="Millares 2 3 7 2 3 4" xfId="8461"/>
    <cellStyle name="Millares 2 3 7 2 3 5" xfId="15992"/>
    <cellStyle name="Millares 2 3 7 2 4" xfId="3012"/>
    <cellStyle name="Millares 2 3 7 2 4 2" xfId="9444"/>
    <cellStyle name="Millares 2 3 7 2 5" xfId="4961"/>
    <cellStyle name="Millares 2 3 7 2 5 2" xfId="11393"/>
    <cellStyle name="Millares 2 3 7 2 6" xfId="7299"/>
    <cellStyle name="Millares 2 3 7 2 7" xfId="15989"/>
    <cellStyle name="Millares 2 3 7 3" xfId="465"/>
    <cellStyle name="Millares 2 3 7 3 2" xfId="466"/>
    <cellStyle name="Millares 2 3 7 3 2 2" xfId="2032"/>
    <cellStyle name="Millares 2 3 7 3 2 2 2" xfId="3983"/>
    <cellStyle name="Millares 2 3 7 3 2 2 2 2" xfId="10415"/>
    <cellStyle name="Millares 2 3 7 3 2 2 3" xfId="5933"/>
    <cellStyle name="Millares 2 3 7 3 2 2 3 2" xfId="12365"/>
    <cellStyle name="Millares 2 3 7 3 2 2 4" xfId="8464"/>
    <cellStyle name="Millares 2 3 7 3 2 2 5" xfId="15995"/>
    <cellStyle name="Millares 2 3 7 3 2 3" xfId="3015"/>
    <cellStyle name="Millares 2 3 7 3 2 3 2" xfId="9447"/>
    <cellStyle name="Millares 2 3 7 3 2 4" xfId="4964"/>
    <cellStyle name="Millares 2 3 7 3 2 4 2" xfId="11396"/>
    <cellStyle name="Millares 2 3 7 3 2 5" xfId="7302"/>
    <cellStyle name="Millares 2 3 7 3 2 6" xfId="15994"/>
    <cellStyle name="Millares 2 3 7 3 3" xfId="2031"/>
    <cellStyle name="Millares 2 3 7 3 3 2" xfId="3982"/>
    <cellStyle name="Millares 2 3 7 3 3 2 2" xfId="10414"/>
    <cellStyle name="Millares 2 3 7 3 3 3" xfId="5932"/>
    <cellStyle name="Millares 2 3 7 3 3 3 2" xfId="12364"/>
    <cellStyle name="Millares 2 3 7 3 3 4" xfId="8463"/>
    <cellStyle name="Millares 2 3 7 3 3 5" xfId="15996"/>
    <cellStyle name="Millares 2 3 7 3 4" xfId="3014"/>
    <cellStyle name="Millares 2 3 7 3 4 2" xfId="9446"/>
    <cellStyle name="Millares 2 3 7 3 5" xfId="4963"/>
    <cellStyle name="Millares 2 3 7 3 5 2" xfId="11395"/>
    <cellStyle name="Millares 2 3 7 3 6" xfId="7301"/>
    <cellStyle name="Millares 2 3 7 3 7" xfId="15993"/>
    <cellStyle name="Millares 2 3 7 4" xfId="467"/>
    <cellStyle name="Millares 2 3 7 4 2" xfId="468"/>
    <cellStyle name="Millares 2 3 7 4 2 2" xfId="2034"/>
    <cellStyle name="Millares 2 3 7 4 2 2 2" xfId="3985"/>
    <cellStyle name="Millares 2 3 7 4 2 2 2 2" xfId="10417"/>
    <cellStyle name="Millares 2 3 7 4 2 2 3" xfId="5935"/>
    <cellStyle name="Millares 2 3 7 4 2 2 3 2" xfId="12367"/>
    <cellStyle name="Millares 2 3 7 4 2 2 4" xfId="8466"/>
    <cellStyle name="Millares 2 3 7 4 2 2 5" xfId="15999"/>
    <cellStyle name="Millares 2 3 7 4 2 3" xfId="3017"/>
    <cellStyle name="Millares 2 3 7 4 2 3 2" xfId="9449"/>
    <cellStyle name="Millares 2 3 7 4 2 4" xfId="4966"/>
    <cellStyle name="Millares 2 3 7 4 2 4 2" xfId="11398"/>
    <cellStyle name="Millares 2 3 7 4 2 5" xfId="7304"/>
    <cellStyle name="Millares 2 3 7 4 2 6" xfId="15998"/>
    <cellStyle name="Millares 2 3 7 4 3" xfId="2033"/>
    <cellStyle name="Millares 2 3 7 4 3 2" xfId="3984"/>
    <cellStyle name="Millares 2 3 7 4 3 2 2" xfId="10416"/>
    <cellStyle name="Millares 2 3 7 4 3 3" xfId="5934"/>
    <cellStyle name="Millares 2 3 7 4 3 3 2" xfId="12366"/>
    <cellStyle name="Millares 2 3 7 4 3 4" xfId="8465"/>
    <cellStyle name="Millares 2 3 7 4 3 5" xfId="16000"/>
    <cellStyle name="Millares 2 3 7 4 4" xfId="3016"/>
    <cellStyle name="Millares 2 3 7 4 4 2" xfId="9448"/>
    <cellStyle name="Millares 2 3 7 4 5" xfId="4965"/>
    <cellStyle name="Millares 2 3 7 4 5 2" xfId="11397"/>
    <cellStyle name="Millares 2 3 7 4 6" xfId="7303"/>
    <cellStyle name="Millares 2 3 7 4 7" xfId="15997"/>
    <cellStyle name="Millares 2 3 7 5" xfId="469"/>
    <cellStyle name="Millares 2 3 7 5 2" xfId="2035"/>
    <cellStyle name="Millares 2 3 7 5 2 2" xfId="3986"/>
    <cellStyle name="Millares 2 3 7 5 2 2 2" xfId="10418"/>
    <cellStyle name="Millares 2 3 7 5 2 3" xfId="5936"/>
    <cellStyle name="Millares 2 3 7 5 2 3 2" xfId="12368"/>
    <cellStyle name="Millares 2 3 7 5 2 4" xfId="8467"/>
    <cellStyle name="Millares 2 3 7 5 2 5" xfId="16002"/>
    <cellStyle name="Millares 2 3 7 5 3" xfId="3018"/>
    <cellStyle name="Millares 2 3 7 5 3 2" xfId="9450"/>
    <cellStyle name="Millares 2 3 7 5 4" xfId="4967"/>
    <cellStyle name="Millares 2 3 7 5 4 2" xfId="11399"/>
    <cellStyle name="Millares 2 3 7 5 5" xfId="7305"/>
    <cellStyle name="Millares 2 3 7 5 6" xfId="16001"/>
    <cellStyle name="Millares 2 3 7 6" xfId="470"/>
    <cellStyle name="Millares 2 3 7 6 2" xfId="2036"/>
    <cellStyle name="Millares 2 3 7 6 2 2" xfId="3987"/>
    <cellStyle name="Millares 2 3 7 6 2 2 2" xfId="10419"/>
    <cellStyle name="Millares 2 3 7 6 2 3" xfId="5937"/>
    <cellStyle name="Millares 2 3 7 6 2 3 2" xfId="12369"/>
    <cellStyle name="Millares 2 3 7 6 2 4" xfId="8468"/>
    <cellStyle name="Millares 2 3 7 6 2 5" xfId="16004"/>
    <cellStyle name="Millares 2 3 7 6 3" xfId="3019"/>
    <cellStyle name="Millares 2 3 7 6 3 2" xfId="9451"/>
    <cellStyle name="Millares 2 3 7 6 4" xfId="4968"/>
    <cellStyle name="Millares 2 3 7 6 4 2" xfId="11400"/>
    <cellStyle name="Millares 2 3 7 6 5" xfId="7306"/>
    <cellStyle name="Millares 2 3 7 6 6" xfId="16003"/>
    <cellStyle name="Millares 2 3 7 7" xfId="2028"/>
    <cellStyle name="Millares 2 3 7 7 2" xfId="3979"/>
    <cellStyle name="Millares 2 3 7 7 2 2" xfId="10411"/>
    <cellStyle name="Millares 2 3 7 7 3" xfId="5929"/>
    <cellStyle name="Millares 2 3 7 7 3 2" xfId="12361"/>
    <cellStyle name="Millares 2 3 7 7 4" xfId="8460"/>
    <cellStyle name="Millares 2 3 7 7 5" xfId="16005"/>
    <cellStyle name="Millares 2 3 7 8" xfId="3011"/>
    <cellStyle name="Millares 2 3 7 8 2" xfId="9443"/>
    <cellStyle name="Millares 2 3 7 9" xfId="4960"/>
    <cellStyle name="Millares 2 3 7 9 2" xfId="11392"/>
    <cellStyle name="Millares 2 3 8" xfId="471"/>
    <cellStyle name="Millares 2 3 8 10" xfId="7307"/>
    <cellStyle name="Millares 2 3 8 11" xfId="6785"/>
    <cellStyle name="Millares 2 3 8 12" xfId="16006"/>
    <cellStyle name="Millares 2 3 8 2" xfId="472"/>
    <cellStyle name="Millares 2 3 8 2 2" xfId="473"/>
    <cellStyle name="Millares 2 3 8 2 2 2" xfId="2039"/>
    <cellStyle name="Millares 2 3 8 2 2 2 2" xfId="3990"/>
    <cellStyle name="Millares 2 3 8 2 2 2 2 2" xfId="10422"/>
    <cellStyle name="Millares 2 3 8 2 2 2 3" xfId="5940"/>
    <cellStyle name="Millares 2 3 8 2 2 2 3 2" xfId="12372"/>
    <cellStyle name="Millares 2 3 8 2 2 2 4" xfId="8471"/>
    <cellStyle name="Millares 2 3 8 2 2 2 5" xfId="16009"/>
    <cellStyle name="Millares 2 3 8 2 2 3" xfId="3022"/>
    <cellStyle name="Millares 2 3 8 2 2 3 2" xfId="9454"/>
    <cellStyle name="Millares 2 3 8 2 2 4" xfId="4971"/>
    <cellStyle name="Millares 2 3 8 2 2 4 2" xfId="11403"/>
    <cellStyle name="Millares 2 3 8 2 2 5" xfId="7309"/>
    <cellStyle name="Millares 2 3 8 2 2 6" xfId="16008"/>
    <cellStyle name="Millares 2 3 8 2 3" xfId="2038"/>
    <cellStyle name="Millares 2 3 8 2 3 2" xfId="3989"/>
    <cellStyle name="Millares 2 3 8 2 3 2 2" xfId="10421"/>
    <cellStyle name="Millares 2 3 8 2 3 3" xfId="5939"/>
    <cellStyle name="Millares 2 3 8 2 3 3 2" xfId="12371"/>
    <cellStyle name="Millares 2 3 8 2 3 4" xfId="8470"/>
    <cellStyle name="Millares 2 3 8 2 3 5" xfId="16010"/>
    <cellStyle name="Millares 2 3 8 2 4" xfId="3021"/>
    <cellStyle name="Millares 2 3 8 2 4 2" xfId="9453"/>
    <cellStyle name="Millares 2 3 8 2 5" xfId="4970"/>
    <cellStyle name="Millares 2 3 8 2 5 2" xfId="11402"/>
    <cellStyle name="Millares 2 3 8 2 6" xfId="7308"/>
    <cellStyle name="Millares 2 3 8 2 7" xfId="16007"/>
    <cellStyle name="Millares 2 3 8 3" xfId="474"/>
    <cellStyle name="Millares 2 3 8 3 2" xfId="475"/>
    <cellStyle name="Millares 2 3 8 3 2 2" xfId="2041"/>
    <cellStyle name="Millares 2 3 8 3 2 2 2" xfId="3992"/>
    <cellStyle name="Millares 2 3 8 3 2 2 2 2" xfId="10424"/>
    <cellStyle name="Millares 2 3 8 3 2 2 3" xfId="5942"/>
    <cellStyle name="Millares 2 3 8 3 2 2 3 2" xfId="12374"/>
    <cellStyle name="Millares 2 3 8 3 2 2 4" xfId="8473"/>
    <cellStyle name="Millares 2 3 8 3 2 2 5" xfId="16013"/>
    <cellStyle name="Millares 2 3 8 3 2 3" xfId="3024"/>
    <cellStyle name="Millares 2 3 8 3 2 3 2" xfId="9456"/>
    <cellStyle name="Millares 2 3 8 3 2 4" xfId="4973"/>
    <cellStyle name="Millares 2 3 8 3 2 4 2" xfId="11405"/>
    <cellStyle name="Millares 2 3 8 3 2 5" xfId="7311"/>
    <cellStyle name="Millares 2 3 8 3 2 6" xfId="16012"/>
    <cellStyle name="Millares 2 3 8 3 3" xfId="2040"/>
    <cellStyle name="Millares 2 3 8 3 3 2" xfId="3991"/>
    <cellStyle name="Millares 2 3 8 3 3 2 2" xfId="10423"/>
    <cellStyle name="Millares 2 3 8 3 3 3" xfId="5941"/>
    <cellStyle name="Millares 2 3 8 3 3 3 2" xfId="12373"/>
    <cellStyle name="Millares 2 3 8 3 3 4" xfId="8472"/>
    <cellStyle name="Millares 2 3 8 3 3 5" xfId="16014"/>
    <cellStyle name="Millares 2 3 8 3 4" xfId="3023"/>
    <cellStyle name="Millares 2 3 8 3 4 2" xfId="9455"/>
    <cellStyle name="Millares 2 3 8 3 5" xfId="4972"/>
    <cellStyle name="Millares 2 3 8 3 5 2" xfId="11404"/>
    <cellStyle name="Millares 2 3 8 3 6" xfId="7310"/>
    <cellStyle name="Millares 2 3 8 3 7" xfId="16011"/>
    <cellStyle name="Millares 2 3 8 4" xfId="476"/>
    <cellStyle name="Millares 2 3 8 4 2" xfId="477"/>
    <cellStyle name="Millares 2 3 8 4 2 2" xfId="2043"/>
    <cellStyle name="Millares 2 3 8 4 2 2 2" xfId="3994"/>
    <cellStyle name="Millares 2 3 8 4 2 2 2 2" xfId="10426"/>
    <cellStyle name="Millares 2 3 8 4 2 2 3" xfId="5944"/>
    <cellStyle name="Millares 2 3 8 4 2 2 3 2" xfId="12376"/>
    <cellStyle name="Millares 2 3 8 4 2 2 4" xfId="8475"/>
    <cellStyle name="Millares 2 3 8 4 2 2 5" xfId="16017"/>
    <cellStyle name="Millares 2 3 8 4 2 3" xfId="3026"/>
    <cellStyle name="Millares 2 3 8 4 2 3 2" xfId="9458"/>
    <cellStyle name="Millares 2 3 8 4 2 4" xfId="4975"/>
    <cellStyle name="Millares 2 3 8 4 2 4 2" xfId="11407"/>
    <cellStyle name="Millares 2 3 8 4 2 5" xfId="7313"/>
    <cellStyle name="Millares 2 3 8 4 2 6" xfId="16016"/>
    <cellStyle name="Millares 2 3 8 4 3" xfId="2042"/>
    <cellStyle name="Millares 2 3 8 4 3 2" xfId="3993"/>
    <cellStyle name="Millares 2 3 8 4 3 2 2" xfId="10425"/>
    <cellStyle name="Millares 2 3 8 4 3 3" xfId="5943"/>
    <cellStyle name="Millares 2 3 8 4 3 3 2" xfId="12375"/>
    <cellStyle name="Millares 2 3 8 4 3 4" xfId="8474"/>
    <cellStyle name="Millares 2 3 8 4 3 5" xfId="16018"/>
    <cellStyle name="Millares 2 3 8 4 4" xfId="3025"/>
    <cellStyle name="Millares 2 3 8 4 4 2" xfId="9457"/>
    <cellStyle name="Millares 2 3 8 4 5" xfId="4974"/>
    <cellStyle name="Millares 2 3 8 4 5 2" xfId="11406"/>
    <cellStyle name="Millares 2 3 8 4 6" xfId="7312"/>
    <cellStyle name="Millares 2 3 8 4 7" xfId="16015"/>
    <cellStyle name="Millares 2 3 8 5" xfId="478"/>
    <cellStyle name="Millares 2 3 8 5 2" xfId="2044"/>
    <cellStyle name="Millares 2 3 8 5 2 2" xfId="3995"/>
    <cellStyle name="Millares 2 3 8 5 2 2 2" xfId="10427"/>
    <cellStyle name="Millares 2 3 8 5 2 3" xfId="5945"/>
    <cellStyle name="Millares 2 3 8 5 2 3 2" xfId="12377"/>
    <cellStyle name="Millares 2 3 8 5 2 4" xfId="8476"/>
    <cellStyle name="Millares 2 3 8 5 2 5" xfId="16020"/>
    <cellStyle name="Millares 2 3 8 5 3" xfId="3027"/>
    <cellStyle name="Millares 2 3 8 5 3 2" xfId="9459"/>
    <cellStyle name="Millares 2 3 8 5 4" xfId="4976"/>
    <cellStyle name="Millares 2 3 8 5 4 2" xfId="11408"/>
    <cellStyle name="Millares 2 3 8 5 5" xfId="7314"/>
    <cellStyle name="Millares 2 3 8 5 6" xfId="16019"/>
    <cellStyle name="Millares 2 3 8 6" xfId="479"/>
    <cellStyle name="Millares 2 3 8 6 2" xfId="2045"/>
    <cellStyle name="Millares 2 3 8 6 2 2" xfId="3996"/>
    <cellStyle name="Millares 2 3 8 6 2 2 2" xfId="10428"/>
    <cellStyle name="Millares 2 3 8 6 2 3" xfId="5946"/>
    <cellStyle name="Millares 2 3 8 6 2 3 2" xfId="12378"/>
    <cellStyle name="Millares 2 3 8 6 2 4" xfId="8477"/>
    <cellStyle name="Millares 2 3 8 6 2 5" xfId="16022"/>
    <cellStyle name="Millares 2 3 8 6 3" xfId="3028"/>
    <cellStyle name="Millares 2 3 8 6 3 2" xfId="9460"/>
    <cellStyle name="Millares 2 3 8 6 4" xfId="4977"/>
    <cellStyle name="Millares 2 3 8 6 4 2" xfId="11409"/>
    <cellStyle name="Millares 2 3 8 6 5" xfId="7315"/>
    <cellStyle name="Millares 2 3 8 6 6" xfId="16021"/>
    <cellStyle name="Millares 2 3 8 7" xfId="2037"/>
    <cellStyle name="Millares 2 3 8 7 2" xfId="3988"/>
    <cellStyle name="Millares 2 3 8 7 2 2" xfId="10420"/>
    <cellStyle name="Millares 2 3 8 7 3" xfId="5938"/>
    <cellStyle name="Millares 2 3 8 7 3 2" xfId="12370"/>
    <cellStyle name="Millares 2 3 8 7 4" xfId="8469"/>
    <cellStyle name="Millares 2 3 8 7 5" xfId="16023"/>
    <cellStyle name="Millares 2 3 8 8" xfId="3020"/>
    <cellStyle name="Millares 2 3 8 8 2" xfId="9452"/>
    <cellStyle name="Millares 2 3 8 9" xfId="4969"/>
    <cellStyle name="Millares 2 3 8 9 2" xfId="11401"/>
    <cellStyle name="Millares 2 3 9" xfId="480"/>
    <cellStyle name="Millares 2 3 9 10" xfId="7316"/>
    <cellStyle name="Millares 2 3 9 11" xfId="6786"/>
    <cellStyle name="Millares 2 3 9 12" xfId="16024"/>
    <cellStyle name="Millares 2 3 9 2" xfId="481"/>
    <cellStyle name="Millares 2 3 9 2 2" xfId="482"/>
    <cellStyle name="Millares 2 3 9 2 2 2" xfId="2048"/>
    <cellStyle name="Millares 2 3 9 2 2 2 2" xfId="3999"/>
    <cellStyle name="Millares 2 3 9 2 2 2 2 2" xfId="10431"/>
    <cellStyle name="Millares 2 3 9 2 2 2 3" xfId="5949"/>
    <cellStyle name="Millares 2 3 9 2 2 2 3 2" xfId="12381"/>
    <cellStyle name="Millares 2 3 9 2 2 2 4" xfId="8480"/>
    <cellStyle name="Millares 2 3 9 2 2 2 5" xfId="16027"/>
    <cellStyle name="Millares 2 3 9 2 2 3" xfId="3031"/>
    <cellStyle name="Millares 2 3 9 2 2 3 2" xfId="9463"/>
    <cellStyle name="Millares 2 3 9 2 2 4" xfId="4980"/>
    <cellStyle name="Millares 2 3 9 2 2 4 2" xfId="11412"/>
    <cellStyle name="Millares 2 3 9 2 2 5" xfId="7318"/>
    <cellStyle name="Millares 2 3 9 2 2 6" xfId="16026"/>
    <cellStyle name="Millares 2 3 9 2 3" xfId="2047"/>
    <cellStyle name="Millares 2 3 9 2 3 2" xfId="3998"/>
    <cellStyle name="Millares 2 3 9 2 3 2 2" xfId="10430"/>
    <cellStyle name="Millares 2 3 9 2 3 3" xfId="5948"/>
    <cellStyle name="Millares 2 3 9 2 3 3 2" xfId="12380"/>
    <cellStyle name="Millares 2 3 9 2 3 4" xfId="8479"/>
    <cellStyle name="Millares 2 3 9 2 3 5" xfId="16028"/>
    <cellStyle name="Millares 2 3 9 2 4" xfId="3030"/>
    <cellStyle name="Millares 2 3 9 2 4 2" xfId="9462"/>
    <cellStyle name="Millares 2 3 9 2 5" xfId="4979"/>
    <cellStyle name="Millares 2 3 9 2 5 2" xfId="11411"/>
    <cellStyle name="Millares 2 3 9 2 6" xfId="7317"/>
    <cellStyle name="Millares 2 3 9 2 7" xfId="16025"/>
    <cellStyle name="Millares 2 3 9 3" xfId="483"/>
    <cellStyle name="Millares 2 3 9 3 2" xfId="484"/>
    <cellStyle name="Millares 2 3 9 3 2 2" xfId="2050"/>
    <cellStyle name="Millares 2 3 9 3 2 2 2" xfId="4001"/>
    <cellStyle name="Millares 2 3 9 3 2 2 2 2" xfId="10433"/>
    <cellStyle name="Millares 2 3 9 3 2 2 3" xfId="5951"/>
    <cellStyle name="Millares 2 3 9 3 2 2 3 2" xfId="12383"/>
    <cellStyle name="Millares 2 3 9 3 2 2 4" xfId="8482"/>
    <cellStyle name="Millares 2 3 9 3 2 2 5" xfId="16031"/>
    <cellStyle name="Millares 2 3 9 3 2 3" xfId="3033"/>
    <cellStyle name="Millares 2 3 9 3 2 3 2" xfId="9465"/>
    <cellStyle name="Millares 2 3 9 3 2 4" xfId="4982"/>
    <cellStyle name="Millares 2 3 9 3 2 4 2" xfId="11414"/>
    <cellStyle name="Millares 2 3 9 3 2 5" xfId="7320"/>
    <cellStyle name="Millares 2 3 9 3 2 6" xfId="16030"/>
    <cellStyle name="Millares 2 3 9 3 3" xfId="2049"/>
    <cellStyle name="Millares 2 3 9 3 3 2" xfId="4000"/>
    <cellStyle name="Millares 2 3 9 3 3 2 2" xfId="10432"/>
    <cellStyle name="Millares 2 3 9 3 3 3" xfId="5950"/>
    <cellStyle name="Millares 2 3 9 3 3 3 2" xfId="12382"/>
    <cellStyle name="Millares 2 3 9 3 3 4" xfId="8481"/>
    <cellStyle name="Millares 2 3 9 3 3 5" xfId="16032"/>
    <cellStyle name="Millares 2 3 9 3 4" xfId="3032"/>
    <cellStyle name="Millares 2 3 9 3 4 2" xfId="9464"/>
    <cellStyle name="Millares 2 3 9 3 5" xfId="4981"/>
    <cellStyle name="Millares 2 3 9 3 5 2" xfId="11413"/>
    <cellStyle name="Millares 2 3 9 3 6" xfId="7319"/>
    <cellStyle name="Millares 2 3 9 3 7" xfId="16029"/>
    <cellStyle name="Millares 2 3 9 4" xfId="485"/>
    <cellStyle name="Millares 2 3 9 4 2" xfId="486"/>
    <cellStyle name="Millares 2 3 9 4 2 2" xfId="2052"/>
    <cellStyle name="Millares 2 3 9 4 2 2 2" xfId="4003"/>
    <cellStyle name="Millares 2 3 9 4 2 2 2 2" xfId="10435"/>
    <cellStyle name="Millares 2 3 9 4 2 2 3" xfId="5953"/>
    <cellStyle name="Millares 2 3 9 4 2 2 3 2" xfId="12385"/>
    <cellStyle name="Millares 2 3 9 4 2 2 4" xfId="8484"/>
    <cellStyle name="Millares 2 3 9 4 2 2 5" xfId="16035"/>
    <cellStyle name="Millares 2 3 9 4 2 3" xfId="3035"/>
    <cellStyle name="Millares 2 3 9 4 2 3 2" xfId="9467"/>
    <cellStyle name="Millares 2 3 9 4 2 4" xfId="4984"/>
    <cellStyle name="Millares 2 3 9 4 2 4 2" xfId="11416"/>
    <cellStyle name="Millares 2 3 9 4 2 5" xfId="7322"/>
    <cellStyle name="Millares 2 3 9 4 2 6" xfId="16034"/>
    <cellStyle name="Millares 2 3 9 4 3" xfId="2051"/>
    <cellStyle name="Millares 2 3 9 4 3 2" xfId="4002"/>
    <cellStyle name="Millares 2 3 9 4 3 2 2" xfId="10434"/>
    <cellStyle name="Millares 2 3 9 4 3 3" xfId="5952"/>
    <cellStyle name="Millares 2 3 9 4 3 3 2" xfId="12384"/>
    <cellStyle name="Millares 2 3 9 4 3 4" xfId="8483"/>
    <cellStyle name="Millares 2 3 9 4 3 5" xfId="16036"/>
    <cellStyle name="Millares 2 3 9 4 4" xfId="3034"/>
    <cellStyle name="Millares 2 3 9 4 4 2" xfId="9466"/>
    <cellStyle name="Millares 2 3 9 4 5" xfId="4983"/>
    <cellStyle name="Millares 2 3 9 4 5 2" xfId="11415"/>
    <cellStyle name="Millares 2 3 9 4 6" xfId="7321"/>
    <cellStyle name="Millares 2 3 9 4 7" xfId="16033"/>
    <cellStyle name="Millares 2 3 9 5" xfId="487"/>
    <cellStyle name="Millares 2 3 9 5 2" xfId="2053"/>
    <cellStyle name="Millares 2 3 9 5 2 2" xfId="4004"/>
    <cellStyle name="Millares 2 3 9 5 2 2 2" xfId="10436"/>
    <cellStyle name="Millares 2 3 9 5 2 3" xfId="5954"/>
    <cellStyle name="Millares 2 3 9 5 2 3 2" xfId="12386"/>
    <cellStyle name="Millares 2 3 9 5 2 4" xfId="8485"/>
    <cellStyle name="Millares 2 3 9 5 2 5" xfId="16038"/>
    <cellStyle name="Millares 2 3 9 5 3" xfId="3036"/>
    <cellStyle name="Millares 2 3 9 5 3 2" xfId="9468"/>
    <cellStyle name="Millares 2 3 9 5 4" xfId="4985"/>
    <cellStyle name="Millares 2 3 9 5 4 2" xfId="11417"/>
    <cellStyle name="Millares 2 3 9 5 5" xfId="7323"/>
    <cellStyle name="Millares 2 3 9 5 6" xfId="16037"/>
    <cellStyle name="Millares 2 3 9 6" xfId="488"/>
    <cellStyle name="Millares 2 3 9 6 2" xfId="2054"/>
    <cellStyle name="Millares 2 3 9 6 2 2" xfId="4005"/>
    <cellStyle name="Millares 2 3 9 6 2 2 2" xfId="10437"/>
    <cellStyle name="Millares 2 3 9 6 2 3" xfId="5955"/>
    <cellStyle name="Millares 2 3 9 6 2 3 2" xfId="12387"/>
    <cellStyle name="Millares 2 3 9 6 2 4" xfId="8486"/>
    <cellStyle name="Millares 2 3 9 6 2 5" xfId="16040"/>
    <cellStyle name="Millares 2 3 9 6 3" xfId="3037"/>
    <cellStyle name="Millares 2 3 9 6 3 2" xfId="9469"/>
    <cellStyle name="Millares 2 3 9 6 4" xfId="4986"/>
    <cellStyle name="Millares 2 3 9 6 4 2" xfId="11418"/>
    <cellStyle name="Millares 2 3 9 6 5" xfId="7324"/>
    <cellStyle name="Millares 2 3 9 6 6" xfId="16039"/>
    <cellStyle name="Millares 2 3 9 7" xfId="2046"/>
    <cellStyle name="Millares 2 3 9 7 2" xfId="3997"/>
    <cellStyle name="Millares 2 3 9 7 2 2" xfId="10429"/>
    <cellStyle name="Millares 2 3 9 7 3" xfId="5947"/>
    <cellStyle name="Millares 2 3 9 7 3 2" xfId="12379"/>
    <cellStyle name="Millares 2 3 9 7 4" xfId="8478"/>
    <cellStyle name="Millares 2 3 9 7 5" xfId="16041"/>
    <cellStyle name="Millares 2 3 9 8" xfId="3029"/>
    <cellStyle name="Millares 2 3 9 8 2" xfId="9461"/>
    <cellStyle name="Millares 2 3 9 9" xfId="4978"/>
    <cellStyle name="Millares 2 3 9 9 2" xfId="11410"/>
    <cellStyle name="Millares 2 3_ESF-01" xfId="489"/>
    <cellStyle name="Millares 2 4" xfId="490"/>
    <cellStyle name="Millares 2 4 10" xfId="3038"/>
    <cellStyle name="Millares 2 4 10 2" xfId="9470"/>
    <cellStyle name="Millares 2 4 11" xfId="4987"/>
    <cellStyle name="Millares 2 4 11 2" xfId="11419"/>
    <cellStyle name="Millares 2 4 12" xfId="7325"/>
    <cellStyle name="Millares 2 4 13" xfId="6787"/>
    <cellStyle name="Millares 2 4 14" xfId="16042"/>
    <cellStyle name="Millares 2 4 2" xfId="491"/>
    <cellStyle name="Millares 2 4 2 2" xfId="492"/>
    <cellStyle name="Millares 2 4 2 2 2" xfId="2057"/>
    <cellStyle name="Millares 2 4 2 2 2 2" xfId="4008"/>
    <cellStyle name="Millares 2 4 2 2 2 2 2" xfId="10440"/>
    <cellStyle name="Millares 2 4 2 2 2 3" xfId="5958"/>
    <cellStyle name="Millares 2 4 2 2 2 3 2" xfId="12390"/>
    <cellStyle name="Millares 2 4 2 2 2 4" xfId="8489"/>
    <cellStyle name="Millares 2 4 2 2 2 5" xfId="16045"/>
    <cellStyle name="Millares 2 4 2 2 3" xfId="3040"/>
    <cellStyle name="Millares 2 4 2 2 3 2" xfId="9472"/>
    <cellStyle name="Millares 2 4 2 2 4" xfId="4989"/>
    <cellStyle name="Millares 2 4 2 2 4 2" xfId="11421"/>
    <cellStyle name="Millares 2 4 2 2 5" xfId="7327"/>
    <cellStyle name="Millares 2 4 2 2 6" xfId="16044"/>
    <cellStyle name="Millares 2 4 2 3" xfId="2056"/>
    <cellStyle name="Millares 2 4 2 3 2" xfId="4007"/>
    <cellStyle name="Millares 2 4 2 3 2 2" xfId="10439"/>
    <cellStyle name="Millares 2 4 2 3 3" xfId="5957"/>
    <cellStyle name="Millares 2 4 2 3 3 2" xfId="12389"/>
    <cellStyle name="Millares 2 4 2 3 4" xfId="8488"/>
    <cellStyle name="Millares 2 4 2 3 5" xfId="16046"/>
    <cellStyle name="Millares 2 4 2 4" xfId="3039"/>
    <cellStyle name="Millares 2 4 2 4 2" xfId="9471"/>
    <cellStyle name="Millares 2 4 2 5" xfId="4988"/>
    <cellStyle name="Millares 2 4 2 5 2" xfId="11420"/>
    <cellStyle name="Millares 2 4 2 6" xfId="7326"/>
    <cellStyle name="Millares 2 4 2 7" xfId="16043"/>
    <cellStyle name="Millares 2 4 3" xfId="493"/>
    <cellStyle name="Millares 2 4 3 2" xfId="494"/>
    <cellStyle name="Millares 2 4 3 2 2" xfId="2059"/>
    <cellStyle name="Millares 2 4 3 2 2 2" xfId="4010"/>
    <cellStyle name="Millares 2 4 3 2 2 2 2" xfId="10442"/>
    <cellStyle name="Millares 2 4 3 2 2 3" xfId="5960"/>
    <cellStyle name="Millares 2 4 3 2 2 3 2" xfId="12392"/>
    <cellStyle name="Millares 2 4 3 2 2 4" xfId="8491"/>
    <cellStyle name="Millares 2 4 3 2 2 5" xfId="16049"/>
    <cellStyle name="Millares 2 4 3 2 3" xfId="3042"/>
    <cellStyle name="Millares 2 4 3 2 3 2" xfId="9474"/>
    <cellStyle name="Millares 2 4 3 2 4" xfId="4991"/>
    <cellStyle name="Millares 2 4 3 2 4 2" xfId="11423"/>
    <cellStyle name="Millares 2 4 3 2 5" xfId="7329"/>
    <cellStyle name="Millares 2 4 3 2 6" xfId="16048"/>
    <cellStyle name="Millares 2 4 3 3" xfId="2058"/>
    <cellStyle name="Millares 2 4 3 3 2" xfId="4009"/>
    <cellStyle name="Millares 2 4 3 3 2 2" xfId="10441"/>
    <cellStyle name="Millares 2 4 3 3 3" xfId="5959"/>
    <cellStyle name="Millares 2 4 3 3 3 2" xfId="12391"/>
    <cellStyle name="Millares 2 4 3 3 4" xfId="8490"/>
    <cellStyle name="Millares 2 4 3 3 5" xfId="16050"/>
    <cellStyle name="Millares 2 4 3 4" xfId="3041"/>
    <cellStyle name="Millares 2 4 3 4 2" xfId="9473"/>
    <cellStyle name="Millares 2 4 3 5" xfId="4990"/>
    <cellStyle name="Millares 2 4 3 5 2" xfId="11422"/>
    <cellStyle name="Millares 2 4 3 6" xfId="7328"/>
    <cellStyle name="Millares 2 4 3 7" xfId="16047"/>
    <cellStyle name="Millares 2 4 4" xfId="495"/>
    <cellStyle name="Millares 2 4 4 2" xfId="496"/>
    <cellStyle name="Millares 2 4 4 2 2" xfId="2061"/>
    <cellStyle name="Millares 2 4 4 2 2 2" xfId="4012"/>
    <cellStyle name="Millares 2 4 4 2 2 2 2" xfId="10444"/>
    <cellStyle name="Millares 2 4 4 2 2 3" xfId="5962"/>
    <cellStyle name="Millares 2 4 4 2 2 3 2" xfId="12394"/>
    <cellStyle name="Millares 2 4 4 2 2 4" xfId="8493"/>
    <cellStyle name="Millares 2 4 4 2 2 5" xfId="16053"/>
    <cellStyle name="Millares 2 4 4 2 3" xfId="3044"/>
    <cellStyle name="Millares 2 4 4 2 3 2" xfId="9476"/>
    <cellStyle name="Millares 2 4 4 2 4" xfId="4993"/>
    <cellStyle name="Millares 2 4 4 2 4 2" xfId="11425"/>
    <cellStyle name="Millares 2 4 4 2 5" xfId="7331"/>
    <cellStyle name="Millares 2 4 4 2 6" xfId="16052"/>
    <cellStyle name="Millares 2 4 4 3" xfId="2060"/>
    <cellStyle name="Millares 2 4 4 3 2" xfId="4011"/>
    <cellStyle name="Millares 2 4 4 3 2 2" xfId="10443"/>
    <cellStyle name="Millares 2 4 4 3 3" xfId="5961"/>
    <cellStyle name="Millares 2 4 4 3 3 2" xfId="12393"/>
    <cellStyle name="Millares 2 4 4 3 4" xfId="8492"/>
    <cellStyle name="Millares 2 4 4 3 5" xfId="16054"/>
    <cellStyle name="Millares 2 4 4 4" xfId="3043"/>
    <cellStyle name="Millares 2 4 4 4 2" xfId="9475"/>
    <cellStyle name="Millares 2 4 4 5" xfId="4992"/>
    <cellStyle name="Millares 2 4 4 5 2" xfId="11424"/>
    <cellStyle name="Millares 2 4 4 6" xfId="7330"/>
    <cellStyle name="Millares 2 4 4 7" xfId="16051"/>
    <cellStyle name="Millares 2 4 5" xfId="497"/>
    <cellStyle name="Millares 2 4 5 2" xfId="498"/>
    <cellStyle name="Millares 2 4 5 2 2" xfId="2063"/>
    <cellStyle name="Millares 2 4 5 2 2 2" xfId="4014"/>
    <cellStyle name="Millares 2 4 5 2 2 2 2" xfId="10446"/>
    <cellStyle name="Millares 2 4 5 2 2 3" xfId="5964"/>
    <cellStyle name="Millares 2 4 5 2 2 3 2" xfId="12396"/>
    <cellStyle name="Millares 2 4 5 2 2 4" xfId="8495"/>
    <cellStyle name="Millares 2 4 5 2 2 5" xfId="16057"/>
    <cellStyle name="Millares 2 4 5 2 3" xfId="3046"/>
    <cellStyle name="Millares 2 4 5 2 3 2" xfId="9478"/>
    <cellStyle name="Millares 2 4 5 2 4" xfId="4995"/>
    <cellStyle name="Millares 2 4 5 2 4 2" xfId="11427"/>
    <cellStyle name="Millares 2 4 5 2 5" xfId="7333"/>
    <cellStyle name="Millares 2 4 5 2 6" xfId="16056"/>
    <cellStyle name="Millares 2 4 5 3" xfId="2062"/>
    <cellStyle name="Millares 2 4 5 3 2" xfId="4013"/>
    <cellStyle name="Millares 2 4 5 3 2 2" xfId="10445"/>
    <cellStyle name="Millares 2 4 5 3 3" xfId="5963"/>
    <cellStyle name="Millares 2 4 5 3 3 2" xfId="12395"/>
    <cellStyle name="Millares 2 4 5 3 4" xfId="8494"/>
    <cellStyle name="Millares 2 4 5 3 5" xfId="16058"/>
    <cellStyle name="Millares 2 4 5 4" xfId="3045"/>
    <cellStyle name="Millares 2 4 5 4 2" xfId="9477"/>
    <cellStyle name="Millares 2 4 5 5" xfId="4994"/>
    <cellStyle name="Millares 2 4 5 5 2" xfId="11426"/>
    <cellStyle name="Millares 2 4 5 6" xfId="7332"/>
    <cellStyle name="Millares 2 4 5 7" xfId="16055"/>
    <cellStyle name="Millares 2 4 6" xfId="499"/>
    <cellStyle name="Millares 2 4 6 2" xfId="500"/>
    <cellStyle name="Millares 2 4 6 2 2" xfId="2065"/>
    <cellStyle name="Millares 2 4 6 2 2 2" xfId="4016"/>
    <cellStyle name="Millares 2 4 6 2 2 2 2" xfId="10448"/>
    <cellStyle name="Millares 2 4 6 2 2 3" xfId="5966"/>
    <cellStyle name="Millares 2 4 6 2 2 3 2" xfId="12398"/>
    <cellStyle name="Millares 2 4 6 2 2 4" xfId="8497"/>
    <cellStyle name="Millares 2 4 6 2 2 5" xfId="16061"/>
    <cellStyle name="Millares 2 4 6 2 3" xfId="3048"/>
    <cellStyle name="Millares 2 4 6 2 3 2" xfId="9480"/>
    <cellStyle name="Millares 2 4 6 2 4" xfId="4997"/>
    <cellStyle name="Millares 2 4 6 2 4 2" xfId="11429"/>
    <cellStyle name="Millares 2 4 6 2 5" xfId="7335"/>
    <cellStyle name="Millares 2 4 6 2 6" xfId="16060"/>
    <cellStyle name="Millares 2 4 6 3" xfId="2064"/>
    <cellStyle name="Millares 2 4 6 3 2" xfId="4015"/>
    <cellStyle name="Millares 2 4 6 3 2 2" xfId="10447"/>
    <cellStyle name="Millares 2 4 6 3 3" xfId="5965"/>
    <cellStyle name="Millares 2 4 6 3 3 2" xfId="12397"/>
    <cellStyle name="Millares 2 4 6 3 4" xfId="8496"/>
    <cellStyle name="Millares 2 4 6 3 5" xfId="16062"/>
    <cellStyle name="Millares 2 4 6 4" xfId="3047"/>
    <cellStyle name="Millares 2 4 6 4 2" xfId="9479"/>
    <cellStyle name="Millares 2 4 6 5" xfId="4996"/>
    <cellStyle name="Millares 2 4 6 5 2" xfId="11428"/>
    <cellStyle name="Millares 2 4 6 6" xfId="7334"/>
    <cellStyle name="Millares 2 4 6 7" xfId="16059"/>
    <cellStyle name="Millares 2 4 7" xfId="501"/>
    <cellStyle name="Millares 2 4 7 2" xfId="2066"/>
    <cellStyle name="Millares 2 4 7 2 2" xfId="4017"/>
    <cellStyle name="Millares 2 4 7 2 2 2" xfId="10449"/>
    <cellStyle name="Millares 2 4 7 2 3" xfId="5967"/>
    <cellStyle name="Millares 2 4 7 2 3 2" xfId="12399"/>
    <cellStyle name="Millares 2 4 7 2 4" xfId="8498"/>
    <cellStyle name="Millares 2 4 7 2 5" xfId="16064"/>
    <cellStyle name="Millares 2 4 7 3" xfId="3049"/>
    <cellStyle name="Millares 2 4 7 3 2" xfId="9481"/>
    <cellStyle name="Millares 2 4 7 4" xfId="4998"/>
    <cellStyle name="Millares 2 4 7 4 2" xfId="11430"/>
    <cellStyle name="Millares 2 4 7 5" xfId="7336"/>
    <cellStyle name="Millares 2 4 7 6" xfId="16063"/>
    <cellStyle name="Millares 2 4 8" xfId="502"/>
    <cellStyle name="Millares 2 4 8 2" xfId="2067"/>
    <cellStyle name="Millares 2 4 8 2 2" xfId="4018"/>
    <cellStyle name="Millares 2 4 8 2 2 2" xfId="10450"/>
    <cellStyle name="Millares 2 4 8 2 3" xfId="5968"/>
    <cellStyle name="Millares 2 4 8 2 3 2" xfId="12400"/>
    <cellStyle name="Millares 2 4 8 2 4" xfId="8499"/>
    <cellStyle name="Millares 2 4 8 2 5" xfId="16066"/>
    <cellStyle name="Millares 2 4 8 3" xfId="3050"/>
    <cellStyle name="Millares 2 4 8 3 2" xfId="9482"/>
    <cellStyle name="Millares 2 4 8 4" xfId="4999"/>
    <cellStyle name="Millares 2 4 8 4 2" xfId="11431"/>
    <cellStyle name="Millares 2 4 8 5" xfId="7337"/>
    <cellStyle name="Millares 2 4 8 6" xfId="16065"/>
    <cellStyle name="Millares 2 4 9" xfId="2055"/>
    <cellStyle name="Millares 2 4 9 2" xfId="4006"/>
    <cellStyle name="Millares 2 4 9 2 2" xfId="10438"/>
    <cellStyle name="Millares 2 4 9 3" xfId="5956"/>
    <cellStyle name="Millares 2 4 9 3 2" xfId="12388"/>
    <cellStyle name="Millares 2 4 9 4" xfId="8487"/>
    <cellStyle name="Millares 2 4 9 5" xfId="16067"/>
    <cellStyle name="Millares 2 5" xfId="503"/>
    <cellStyle name="Millares 2 5 10" xfId="7338"/>
    <cellStyle name="Millares 2 5 11" xfId="6788"/>
    <cellStyle name="Millares 2 5 12" xfId="16068"/>
    <cellStyle name="Millares 2 5 2" xfId="504"/>
    <cellStyle name="Millares 2 5 2 2" xfId="505"/>
    <cellStyle name="Millares 2 5 2 2 2" xfId="2070"/>
    <cellStyle name="Millares 2 5 2 2 2 2" xfId="4021"/>
    <cellStyle name="Millares 2 5 2 2 2 2 2" xfId="10453"/>
    <cellStyle name="Millares 2 5 2 2 2 3" xfId="5971"/>
    <cellStyle name="Millares 2 5 2 2 2 3 2" xfId="12403"/>
    <cellStyle name="Millares 2 5 2 2 2 4" xfId="8502"/>
    <cellStyle name="Millares 2 5 2 2 2 5" xfId="16071"/>
    <cellStyle name="Millares 2 5 2 2 3" xfId="3053"/>
    <cellStyle name="Millares 2 5 2 2 3 2" xfId="9485"/>
    <cellStyle name="Millares 2 5 2 2 4" xfId="5002"/>
    <cellStyle name="Millares 2 5 2 2 4 2" xfId="11434"/>
    <cellStyle name="Millares 2 5 2 2 5" xfId="7340"/>
    <cellStyle name="Millares 2 5 2 2 6" xfId="16070"/>
    <cellStyle name="Millares 2 5 2 3" xfId="2069"/>
    <cellStyle name="Millares 2 5 2 3 2" xfId="4020"/>
    <cellStyle name="Millares 2 5 2 3 2 2" xfId="10452"/>
    <cellStyle name="Millares 2 5 2 3 3" xfId="5970"/>
    <cellStyle name="Millares 2 5 2 3 3 2" xfId="12402"/>
    <cellStyle name="Millares 2 5 2 3 4" xfId="8501"/>
    <cellStyle name="Millares 2 5 2 3 5" xfId="16072"/>
    <cellStyle name="Millares 2 5 2 4" xfId="3052"/>
    <cellStyle name="Millares 2 5 2 4 2" xfId="9484"/>
    <cellStyle name="Millares 2 5 2 5" xfId="5001"/>
    <cellStyle name="Millares 2 5 2 5 2" xfId="11433"/>
    <cellStyle name="Millares 2 5 2 6" xfId="7339"/>
    <cellStyle name="Millares 2 5 2 7" xfId="16069"/>
    <cellStyle name="Millares 2 5 3" xfId="506"/>
    <cellStyle name="Millares 2 5 3 2" xfId="507"/>
    <cellStyle name="Millares 2 5 3 2 2" xfId="2072"/>
    <cellStyle name="Millares 2 5 3 2 2 2" xfId="4023"/>
    <cellStyle name="Millares 2 5 3 2 2 2 2" xfId="10455"/>
    <cellStyle name="Millares 2 5 3 2 2 3" xfId="5973"/>
    <cellStyle name="Millares 2 5 3 2 2 3 2" xfId="12405"/>
    <cellStyle name="Millares 2 5 3 2 2 4" xfId="8504"/>
    <cellStyle name="Millares 2 5 3 2 2 5" xfId="16075"/>
    <cellStyle name="Millares 2 5 3 2 3" xfId="3055"/>
    <cellStyle name="Millares 2 5 3 2 3 2" xfId="9487"/>
    <cellStyle name="Millares 2 5 3 2 4" xfId="5004"/>
    <cellStyle name="Millares 2 5 3 2 4 2" xfId="11436"/>
    <cellStyle name="Millares 2 5 3 2 5" xfId="7342"/>
    <cellStyle name="Millares 2 5 3 2 6" xfId="16074"/>
    <cellStyle name="Millares 2 5 3 3" xfId="2071"/>
    <cellStyle name="Millares 2 5 3 3 2" xfId="4022"/>
    <cellStyle name="Millares 2 5 3 3 2 2" xfId="10454"/>
    <cellStyle name="Millares 2 5 3 3 3" xfId="5972"/>
    <cellStyle name="Millares 2 5 3 3 3 2" xfId="12404"/>
    <cellStyle name="Millares 2 5 3 3 4" xfId="8503"/>
    <cellStyle name="Millares 2 5 3 3 5" xfId="16076"/>
    <cellStyle name="Millares 2 5 3 4" xfId="3054"/>
    <cellStyle name="Millares 2 5 3 4 2" xfId="9486"/>
    <cellStyle name="Millares 2 5 3 5" xfId="5003"/>
    <cellStyle name="Millares 2 5 3 5 2" xfId="11435"/>
    <cellStyle name="Millares 2 5 3 6" xfId="7341"/>
    <cellStyle name="Millares 2 5 3 7" xfId="16073"/>
    <cellStyle name="Millares 2 5 4" xfId="508"/>
    <cellStyle name="Millares 2 5 4 2" xfId="509"/>
    <cellStyle name="Millares 2 5 4 2 2" xfId="2074"/>
    <cellStyle name="Millares 2 5 4 2 2 2" xfId="4025"/>
    <cellStyle name="Millares 2 5 4 2 2 2 2" xfId="10457"/>
    <cellStyle name="Millares 2 5 4 2 2 3" xfId="5975"/>
    <cellStyle name="Millares 2 5 4 2 2 3 2" xfId="12407"/>
    <cellStyle name="Millares 2 5 4 2 2 4" xfId="8506"/>
    <cellStyle name="Millares 2 5 4 2 2 5" xfId="16079"/>
    <cellStyle name="Millares 2 5 4 2 3" xfId="3057"/>
    <cellStyle name="Millares 2 5 4 2 3 2" xfId="9489"/>
    <cellStyle name="Millares 2 5 4 2 4" xfId="5006"/>
    <cellStyle name="Millares 2 5 4 2 4 2" xfId="11438"/>
    <cellStyle name="Millares 2 5 4 2 5" xfId="7344"/>
    <cellStyle name="Millares 2 5 4 2 6" xfId="16078"/>
    <cellStyle name="Millares 2 5 4 3" xfId="2073"/>
    <cellStyle name="Millares 2 5 4 3 2" xfId="4024"/>
    <cellStyle name="Millares 2 5 4 3 2 2" xfId="10456"/>
    <cellStyle name="Millares 2 5 4 3 3" xfId="5974"/>
    <cellStyle name="Millares 2 5 4 3 3 2" xfId="12406"/>
    <cellStyle name="Millares 2 5 4 3 4" xfId="8505"/>
    <cellStyle name="Millares 2 5 4 3 5" xfId="16080"/>
    <cellStyle name="Millares 2 5 4 4" xfId="3056"/>
    <cellStyle name="Millares 2 5 4 4 2" xfId="9488"/>
    <cellStyle name="Millares 2 5 4 5" xfId="5005"/>
    <cellStyle name="Millares 2 5 4 5 2" xfId="11437"/>
    <cellStyle name="Millares 2 5 4 6" xfId="7343"/>
    <cellStyle name="Millares 2 5 4 7" xfId="16077"/>
    <cellStyle name="Millares 2 5 5" xfId="510"/>
    <cellStyle name="Millares 2 5 5 2" xfId="2075"/>
    <cellStyle name="Millares 2 5 5 2 2" xfId="4026"/>
    <cellStyle name="Millares 2 5 5 2 2 2" xfId="10458"/>
    <cellStyle name="Millares 2 5 5 2 3" xfId="5976"/>
    <cellStyle name="Millares 2 5 5 2 3 2" xfId="12408"/>
    <cellStyle name="Millares 2 5 5 2 4" xfId="8507"/>
    <cellStyle name="Millares 2 5 5 2 5" xfId="16082"/>
    <cellStyle name="Millares 2 5 5 3" xfId="3058"/>
    <cellStyle name="Millares 2 5 5 3 2" xfId="9490"/>
    <cellStyle name="Millares 2 5 5 4" xfId="5007"/>
    <cellStyle name="Millares 2 5 5 4 2" xfId="11439"/>
    <cellStyle name="Millares 2 5 5 5" xfId="7345"/>
    <cellStyle name="Millares 2 5 5 6" xfId="16081"/>
    <cellStyle name="Millares 2 5 6" xfId="511"/>
    <cellStyle name="Millares 2 5 6 2" xfId="2076"/>
    <cellStyle name="Millares 2 5 6 2 2" xfId="4027"/>
    <cellStyle name="Millares 2 5 6 2 2 2" xfId="10459"/>
    <cellStyle name="Millares 2 5 6 2 3" xfId="5977"/>
    <cellStyle name="Millares 2 5 6 2 3 2" xfId="12409"/>
    <cellStyle name="Millares 2 5 6 2 4" xfId="8508"/>
    <cellStyle name="Millares 2 5 6 2 5" xfId="16084"/>
    <cellStyle name="Millares 2 5 6 3" xfId="3059"/>
    <cellStyle name="Millares 2 5 6 3 2" xfId="9491"/>
    <cellStyle name="Millares 2 5 6 4" xfId="5008"/>
    <cellStyle name="Millares 2 5 6 4 2" xfId="11440"/>
    <cellStyle name="Millares 2 5 6 5" xfId="7346"/>
    <cellStyle name="Millares 2 5 6 6" xfId="16083"/>
    <cellStyle name="Millares 2 5 7" xfId="2068"/>
    <cellStyle name="Millares 2 5 7 2" xfId="4019"/>
    <cellStyle name="Millares 2 5 7 2 2" xfId="10451"/>
    <cellStyle name="Millares 2 5 7 3" xfId="5969"/>
    <cellStyle name="Millares 2 5 7 3 2" xfId="12401"/>
    <cellStyle name="Millares 2 5 7 4" xfId="8500"/>
    <cellStyle name="Millares 2 5 7 5" xfId="16085"/>
    <cellStyle name="Millares 2 5 8" xfId="3051"/>
    <cellStyle name="Millares 2 5 8 2" xfId="9483"/>
    <cellStyle name="Millares 2 5 9" xfId="5000"/>
    <cellStyle name="Millares 2 5 9 2" xfId="11432"/>
    <cellStyle name="Millares 2 6" xfId="512"/>
    <cellStyle name="Millares 2 6 10" xfId="7347"/>
    <cellStyle name="Millares 2 6 11" xfId="6789"/>
    <cellStyle name="Millares 2 6 12" xfId="16086"/>
    <cellStyle name="Millares 2 6 2" xfId="513"/>
    <cellStyle name="Millares 2 6 2 2" xfId="514"/>
    <cellStyle name="Millares 2 6 2 2 2" xfId="2079"/>
    <cellStyle name="Millares 2 6 2 2 2 2" xfId="4030"/>
    <cellStyle name="Millares 2 6 2 2 2 2 2" xfId="10462"/>
    <cellStyle name="Millares 2 6 2 2 2 3" xfId="5980"/>
    <cellStyle name="Millares 2 6 2 2 2 3 2" xfId="12412"/>
    <cellStyle name="Millares 2 6 2 2 2 4" xfId="8511"/>
    <cellStyle name="Millares 2 6 2 2 2 5" xfId="16089"/>
    <cellStyle name="Millares 2 6 2 2 3" xfId="3062"/>
    <cellStyle name="Millares 2 6 2 2 3 2" xfId="9494"/>
    <cellStyle name="Millares 2 6 2 2 4" xfId="5011"/>
    <cellStyle name="Millares 2 6 2 2 4 2" xfId="11443"/>
    <cellStyle name="Millares 2 6 2 2 5" xfId="7349"/>
    <cellStyle name="Millares 2 6 2 2 6" xfId="16088"/>
    <cellStyle name="Millares 2 6 2 3" xfId="2078"/>
    <cellStyle name="Millares 2 6 2 3 2" xfId="4029"/>
    <cellStyle name="Millares 2 6 2 3 2 2" xfId="10461"/>
    <cellStyle name="Millares 2 6 2 3 3" xfId="5979"/>
    <cellStyle name="Millares 2 6 2 3 3 2" xfId="12411"/>
    <cellStyle name="Millares 2 6 2 3 4" xfId="8510"/>
    <cellStyle name="Millares 2 6 2 3 5" xfId="16090"/>
    <cellStyle name="Millares 2 6 2 4" xfId="3061"/>
    <cellStyle name="Millares 2 6 2 4 2" xfId="9493"/>
    <cellStyle name="Millares 2 6 2 5" xfId="5010"/>
    <cellStyle name="Millares 2 6 2 5 2" xfId="11442"/>
    <cellStyle name="Millares 2 6 2 6" xfId="7348"/>
    <cellStyle name="Millares 2 6 2 7" xfId="16087"/>
    <cellStyle name="Millares 2 6 3" xfId="515"/>
    <cellStyle name="Millares 2 6 3 2" xfId="516"/>
    <cellStyle name="Millares 2 6 3 2 2" xfId="2081"/>
    <cellStyle name="Millares 2 6 3 2 2 2" xfId="4032"/>
    <cellStyle name="Millares 2 6 3 2 2 2 2" xfId="10464"/>
    <cellStyle name="Millares 2 6 3 2 2 3" xfId="5982"/>
    <cellStyle name="Millares 2 6 3 2 2 3 2" xfId="12414"/>
    <cellStyle name="Millares 2 6 3 2 2 4" xfId="8513"/>
    <cellStyle name="Millares 2 6 3 2 2 5" xfId="16093"/>
    <cellStyle name="Millares 2 6 3 2 3" xfId="3064"/>
    <cellStyle name="Millares 2 6 3 2 3 2" xfId="9496"/>
    <cellStyle name="Millares 2 6 3 2 4" xfId="5013"/>
    <cellStyle name="Millares 2 6 3 2 4 2" xfId="11445"/>
    <cellStyle name="Millares 2 6 3 2 5" xfId="7351"/>
    <cellStyle name="Millares 2 6 3 2 6" xfId="16092"/>
    <cellStyle name="Millares 2 6 3 3" xfId="2080"/>
    <cellStyle name="Millares 2 6 3 3 2" xfId="4031"/>
    <cellStyle name="Millares 2 6 3 3 2 2" xfId="10463"/>
    <cellStyle name="Millares 2 6 3 3 3" xfId="5981"/>
    <cellStyle name="Millares 2 6 3 3 3 2" xfId="12413"/>
    <cellStyle name="Millares 2 6 3 3 4" xfId="8512"/>
    <cellStyle name="Millares 2 6 3 3 5" xfId="16094"/>
    <cellStyle name="Millares 2 6 3 4" xfId="3063"/>
    <cellStyle name="Millares 2 6 3 4 2" xfId="9495"/>
    <cellStyle name="Millares 2 6 3 5" xfId="5012"/>
    <cellStyle name="Millares 2 6 3 5 2" xfId="11444"/>
    <cellStyle name="Millares 2 6 3 6" xfId="7350"/>
    <cellStyle name="Millares 2 6 3 7" xfId="16091"/>
    <cellStyle name="Millares 2 6 4" xfId="517"/>
    <cellStyle name="Millares 2 6 4 2" xfId="518"/>
    <cellStyle name="Millares 2 6 4 2 2" xfId="2083"/>
    <cellStyle name="Millares 2 6 4 2 2 2" xfId="4034"/>
    <cellStyle name="Millares 2 6 4 2 2 2 2" xfId="10466"/>
    <cellStyle name="Millares 2 6 4 2 2 3" xfId="5984"/>
    <cellStyle name="Millares 2 6 4 2 2 3 2" xfId="12416"/>
    <cellStyle name="Millares 2 6 4 2 2 4" xfId="8515"/>
    <cellStyle name="Millares 2 6 4 2 2 5" xfId="16097"/>
    <cellStyle name="Millares 2 6 4 2 3" xfId="3066"/>
    <cellStyle name="Millares 2 6 4 2 3 2" xfId="9498"/>
    <cellStyle name="Millares 2 6 4 2 4" xfId="5015"/>
    <cellStyle name="Millares 2 6 4 2 4 2" xfId="11447"/>
    <cellStyle name="Millares 2 6 4 2 5" xfId="7353"/>
    <cellStyle name="Millares 2 6 4 2 6" xfId="16096"/>
    <cellStyle name="Millares 2 6 4 3" xfId="2082"/>
    <cellStyle name="Millares 2 6 4 3 2" xfId="4033"/>
    <cellStyle name="Millares 2 6 4 3 2 2" xfId="10465"/>
    <cellStyle name="Millares 2 6 4 3 3" xfId="5983"/>
    <cellStyle name="Millares 2 6 4 3 3 2" xfId="12415"/>
    <cellStyle name="Millares 2 6 4 3 4" xfId="8514"/>
    <cellStyle name="Millares 2 6 4 3 5" xfId="16098"/>
    <cellStyle name="Millares 2 6 4 4" xfId="3065"/>
    <cellStyle name="Millares 2 6 4 4 2" xfId="9497"/>
    <cellStyle name="Millares 2 6 4 5" xfId="5014"/>
    <cellStyle name="Millares 2 6 4 5 2" xfId="11446"/>
    <cellStyle name="Millares 2 6 4 6" xfId="7352"/>
    <cellStyle name="Millares 2 6 4 7" xfId="16095"/>
    <cellStyle name="Millares 2 6 5" xfId="519"/>
    <cellStyle name="Millares 2 6 5 2" xfId="2084"/>
    <cellStyle name="Millares 2 6 5 2 2" xfId="4035"/>
    <cellStyle name="Millares 2 6 5 2 2 2" xfId="10467"/>
    <cellStyle name="Millares 2 6 5 2 3" xfId="5985"/>
    <cellStyle name="Millares 2 6 5 2 3 2" xfId="12417"/>
    <cellStyle name="Millares 2 6 5 2 4" xfId="8516"/>
    <cellStyle name="Millares 2 6 5 2 5" xfId="16100"/>
    <cellStyle name="Millares 2 6 5 3" xfId="3067"/>
    <cellStyle name="Millares 2 6 5 3 2" xfId="9499"/>
    <cellStyle name="Millares 2 6 5 4" xfId="5016"/>
    <cellStyle name="Millares 2 6 5 4 2" xfId="11448"/>
    <cellStyle name="Millares 2 6 5 5" xfId="7354"/>
    <cellStyle name="Millares 2 6 5 6" xfId="16099"/>
    <cellStyle name="Millares 2 6 6" xfId="520"/>
    <cellStyle name="Millares 2 6 6 2" xfId="2085"/>
    <cellStyle name="Millares 2 6 6 2 2" xfId="4036"/>
    <cellStyle name="Millares 2 6 6 2 2 2" xfId="10468"/>
    <cellStyle name="Millares 2 6 6 2 3" xfId="5986"/>
    <cellStyle name="Millares 2 6 6 2 3 2" xfId="12418"/>
    <cellStyle name="Millares 2 6 6 2 4" xfId="8517"/>
    <cellStyle name="Millares 2 6 6 2 5" xfId="16102"/>
    <cellStyle name="Millares 2 6 6 3" xfId="3068"/>
    <cellStyle name="Millares 2 6 6 3 2" xfId="9500"/>
    <cellStyle name="Millares 2 6 6 4" xfId="5017"/>
    <cellStyle name="Millares 2 6 6 4 2" xfId="11449"/>
    <cellStyle name="Millares 2 6 6 5" xfId="7355"/>
    <cellStyle name="Millares 2 6 6 6" xfId="16101"/>
    <cellStyle name="Millares 2 6 7" xfId="2077"/>
    <cellStyle name="Millares 2 6 7 2" xfId="4028"/>
    <cellStyle name="Millares 2 6 7 2 2" xfId="10460"/>
    <cellStyle name="Millares 2 6 7 3" xfId="5978"/>
    <cellStyle name="Millares 2 6 7 3 2" xfId="12410"/>
    <cellStyle name="Millares 2 6 7 4" xfId="8509"/>
    <cellStyle name="Millares 2 6 7 5" xfId="16103"/>
    <cellStyle name="Millares 2 6 8" xfId="3060"/>
    <cellStyle name="Millares 2 6 8 2" xfId="9492"/>
    <cellStyle name="Millares 2 6 9" xfId="5009"/>
    <cellStyle name="Millares 2 6 9 2" xfId="11441"/>
    <cellStyle name="Millares 2 7" xfId="521"/>
    <cellStyle name="Millares 2 7 10" xfId="7356"/>
    <cellStyle name="Millares 2 7 11" xfId="6790"/>
    <cellStyle name="Millares 2 7 12" xfId="16104"/>
    <cellStyle name="Millares 2 7 2" xfId="522"/>
    <cellStyle name="Millares 2 7 2 2" xfId="523"/>
    <cellStyle name="Millares 2 7 2 2 2" xfId="2088"/>
    <cellStyle name="Millares 2 7 2 2 2 2" xfId="4039"/>
    <cellStyle name="Millares 2 7 2 2 2 2 2" xfId="10471"/>
    <cellStyle name="Millares 2 7 2 2 2 3" xfId="5989"/>
    <cellStyle name="Millares 2 7 2 2 2 3 2" xfId="12421"/>
    <cellStyle name="Millares 2 7 2 2 2 4" xfId="8520"/>
    <cellStyle name="Millares 2 7 2 2 2 5" xfId="16107"/>
    <cellStyle name="Millares 2 7 2 2 3" xfId="3071"/>
    <cellStyle name="Millares 2 7 2 2 3 2" xfId="9503"/>
    <cellStyle name="Millares 2 7 2 2 4" xfId="5020"/>
    <cellStyle name="Millares 2 7 2 2 4 2" xfId="11452"/>
    <cellStyle name="Millares 2 7 2 2 5" xfId="7358"/>
    <cellStyle name="Millares 2 7 2 2 6" xfId="16106"/>
    <cellStyle name="Millares 2 7 2 3" xfId="2087"/>
    <cellStyle name="Millares 2 7 2 3 2" xfId="4038"/>
    <cellStyle name="Millares 2 7 2 3 2 2" xfId="10470"/>
    <cellStyle name="Millares 2 7 2 3 3" xfId="5988"/>
    <cellStyle name="Millares 2 7 2 3 3 2" xfId="12420"/>
    <cellStyle name="Millares 2 7 2 3 4" xfId="8519"/>
    <cellStyle name="Millares 2 7 2 3 5" xfId="16108"/>
    <cellStyle name="Millares 2 7 2 4" xfId="3070"/>
    <cellStyle name="Millares 2 7 2 4 2" xfId="9502"/>
    <cellStyle name="Millares 2 7 2 5" xfId="5019"/>
    <cellStyle name="Millares 2 7 2 5 2" xfId="11451"/>
    <cellStyle name="Millares 2 7 2 6" xfId="7357"/>
    <cellStyle name="Millares 2 7 2 7" xfId="16105"/>
    <cellStyle name="Millares 2 7 3" xfId="524"/>
    <cellStyle name="Millares 2 7 3 2" xfId="525"/>
    <cellStyle name="Millares 2 7 3 2 2" xfId="2090"/>
    <cellStyle name="Millares 2 7 3 2 2 2" xfId="4041"/>
    <cellStyle name="Millares 2 7 3 2 2 2 2" xfId="10473"/>
    <cellStyle name="Millares 2 7 3 2 2 3" xfId="5991"/>
    <cellStyle name="Millares 2 7 3 2 2 3 2" xfId="12423"/>
    <cellStyle name="Millares 2 7 3 2 2 4" xfId="8522"/>
    <cellStyle name="Millares 2 7 3 2 2 5" xfId="16111"/>
    <cellStyle name="Millares 2 7 3 2 3" xfId="3073"/>
    <cellStyle name="Millares 2 7 3 2 3 2" xfId="9505"/>
    <cellStyle name="Millares 2 7 3 2 4" xfId="5022"/>
    <cellStyle name="Millares 2 7 3 2 4 2" xfId="11454"/>
    <cellStyle name="Millares 2 7 3 2 5" xfId="7360"/>
    <cellStyle name="Millares 2 7 3 2 6" xfId="16110"/>
    <cellStyle name="Millares 2 7 3 3" xfId="2089"/>
    <cellStyle name="Millares 2 7 3 3 2" xfId="4040"/>
    <cellStyle name="Millares 2 7 3 3 2 2" xfId="10472"/>
    <cellStyle name="Millares 2 7 3 3 3" xfId="5990"/>
    <cellStyle name="Millares 2 7 3 3 3 2" xfId="12422"/>
    <cellStyle name="Millares 2 7 3 3 4" xfId="8521"/>
    <cellStyle name="Millares 2 7 3 3 5" xfId="16112"/>
    <cellStyle name="Millares 2 7 3 4" xfId="3072"/>
    <cellStyle name="Millares 2 7 3 4 2" xfId="9504"/>
    <cellStyle name="Millares 2 7 3 5" xfId="5021"/>
    <cellStyle name="Millares 2 7 3 5 2" xfId="11453"/>
    <cellStyle name="Millares 2 7 3 6" xfId="7359"/>
    <cellStyle name="Millares 2 7 3 7" xfId="16109"/>
    <cellStyle name="Millares 2 7 4" xfId="526"/>
    <cellStyle name="Millares 2 7 4 2" xfId="527"/>
    <cellStyle name="Millares 2 7 4 2 2" xfId="2092"/>
    <cellStyle name="Millares 2 7 4 2 2 2" xfId="4043"/>
    <cellStyle name="Millares 2 7 4 2 2 2 2" xfId="10475"/>
    <cellStyle name="Millares 2 7 4 2 2 3" xfId="5993"/>
    <cellStyle name="Millares 2 7 4 2 2 3 2" xfId="12425"/>
    <cellStyle name="Millares 2 7 4 2 2 4" xfId="8524"/>
    <cellStyle name="Millares 2 7 4 2 2 5" xfId="16115"/>
    <cellStyle name="Millares 2 7 4 2 3" xfId="3075"/>
    <cellStyle name="Millares 2 7 4 2 3 2" xfId="9507"/>
    <cellStyle name="Millares 2 7 4 2 4" xfId="5024"/>
    <cellStyle name="Millares 2 7 4 2 4 2" xfId="11456"/>
    <cellStyle name="Millares 2 7 4 2 5" xfId="7362"/>
    <cellStyle name="Millares 2 7 4 2 6" xfId="16114"/>
    <cellStyle name="Millares 2 7 4 3" xfId="2091"/>
    <cellStyle name="Millares 2 7 4 3 2" xfId="4042"/>
    <cellStyle name="Millares 2 7 4 3 2 2" xfId="10474"/>
    <cellStyle name="Millares 2 7 4 3 3" xfId="5992"/>
    <cellStyle name="Millares 2 7 4 3 3 2" xfId="12424"/>
    <cellStyle name="Millares 2 7 4 3 4" xfId="8523"/>
    <cellStyle name="Millares 2 7 4 3 5" xfId="16116"/>
    <cellStyle name="Millares 2 7 4 4" xfId="3074"/>
    <cellStyle name="Millares 2 7 4 4 2" xfId="9506"/>
    <cellStyle name="Millares 2 7 4 5" xfId="5023"/>
    <cellStyle name="Millares 2 7 4 5 2" xfId="11455"/>
    <cellStyle name="Millares 2 7 4 6" xfId="7361"/>
    <cellStyle name="Millares 2 7 4 7" xfId="16113"/>
    <cellStyle name="Millares 2 7 5" xfId="528"/>
    <cellStyle name="Millares 2 7 5 2" xfId="2093"/>
    <cellStyle name="Millares 2 7 5 2 2" xfId="4044"/>
    <cellStyle name="Millares 2 7 5 2 2 2" xfId="10476"/>
    <cellStyle name="Millares 2 7 5 2 3" xfId="5994"/>
    <cellStyle name="Millares 2 7 5 2 3 2" xfId="12426"/>
    <cellStyle name="Millares 2 7 5 2 4" xfId="8525"/>
    <cellStyle name="Millares 2 7 5 2 5" xfId="16118"/>
    <cellStyle name="Millares 2 7 5 3" xfId="3076"/>
    <cellStyle name="Millares 2 7 5 3 2" xfId="9508"/>
    <cellStyle name="Millares 2 7 5 4" xfId="5025"/>
    <cellStyle name="Millares 2 7 5 4 2" xfId="11457"/>
    <cellStyle name="Millares 2 7 5 5" xfId="7363"/>
    <cellStyle name="Millares 2 7 5 6" xfId="16117"/>
    <cellStyle name="Millares 2 7 6" xfId="529"/>
    <cellStyle name="Millares 2 7 6 2" xfId="2094"/>
    <cellStyle name="Millares 2 7 6 2 2" xfId="4045"/>
    <cellStyle name="Millares 2 7 6 2 2 2" xfId="10477"/>
    <cellStyle name="Millares 2 7 6 2 3" xfId="5995"/>
    <cellStyle name="Millares 2 7 6 2 3 2" xfId="12427"/>
    <cellStyle name="Millares 2 7 6 2 4" xfId="8526"/>
    <cellStyle name="Millares 2 7 6 2 5" xfId="16120"/>
    <cellStyle name="Millares 2 7 6 3" xfId="3077"/>
    <cellStyle name="Millares 2 7 6 3 2" xfId="9509"/>
    <cellStyle name="Millares 2 7 6 4" xfId="5026"/>
    <cellStyle name="Millares 2 7 6 4 2" xfId="11458"/>
    <cellStyle name="Millares 2 7 6 5" xfId="7364"/>
    <cellStyle name="Millares 2 7 6 6" xfId="16119"/>
    <cellStyle name="Millares 2 7 7" xfId="2086"/>
    <cellStyle name="Millares 2 7 7 2" xfId="4037"/>
    <cellStyle name="Millares 2 7 7 2 2" xfId="10469"/>
    <cellStyle name="Millares 2 7 7 3" xfId="5987"/>
    <cellStyle name="Millares 2 7 7 3 2" xfId="12419"/>
    <cellStyle name="Millares 2 7 7 4" xfId="8518"/>
    <cellStyle name="Millares 2 7 7 5" xfId="16121"/>
    <cellStyle name="Millares 2 7 8" xfId="3069"/>
    <cellStyle name="Millares 2 7 8 2" xfId="9501"/>
    <cellStyle name="Millares 2 7 9" xfId="5018"/>
    <cellStyle name="Millares 2 7 9 2" xfId="11450"/>
    <cellStyle name="Millares 2 8" xfId="530"/>
    <cellStyle name="Millares 2 8 10" xfId="7365"/>
    <cellStyle name="Millares 2 8 11" xfId="6791"/>
    <cellStyle name="Millares 2 8 12" xfId="16122"/>
    <cellStyle name="Millares 2 8 2" xfId="531"/>
    <cellStyle name="Millares 2 8 2 2" xfId="532"/>
    <cellStyle name="Millares 2 8 2 2 2" xfId="2097"/>
    <cellStyle name="Millares 2 8 2 2 2 2" xfId="4048"/>
    <cellStyle name="Millares 2 8 2 2 2 2 2" xfId="10480"/>
    <cellStyle name="Millares 2 8 2 2 2 3" xfId="5998"/>
    <cellStyle name="Millares 2 8 2 2 2 3 2" xfId="12430"/>
    <cellStyle name="Millares 2 8 2 2 2 4" xfId="8529"/>
    <cellStyle name="Millares 2 8 2 2 2 5" xfId="16125"/>
    <cellStyle name="Millares 2 8 2 2 3" xfId="3080"/>
    <cellStyle name="Millares 2 8 2 2 3 2" xfId="9512"/>
    <cellStyle name="Millares 2 8 2 2 4" xfId="5029"/>
    <cellStyle name="Millares 2 8 2 2 4 2" xfId="11461"/>
    <cellStyle name="Millares 2 8 2 2 5" xfId="7367"/>
    <cellStyle name="Millares 2 8 2 2 6" xfId="16124"/>
    <cellStyle name="Millares 2 8 2 3" xfId="2096"/>
    <cellStyle name="Millares 2 8 2 3 2" xfId="4047"/>
    <cellStyle name="Millares 2 8 2 3 2 2" xfId="10479"/>
    <cellStyle name="Millares 2 8 2 3 3" xfId="5997"/>
    <cellStyle name="Millares 2 8 2 3 3 2" xfId="12429"/>
    <cellStyle name="Millares 2 8 2 3 4" xfId="8528"/>
    <cellStyle name="Millares 2 8 2 3 5" xfId="16126"/>
    <cellStyle name="Millares 2 8 2 4" xfId="3079"/>
    <cellStyle name="Millares 2 8 2 4 2" xfId="9511"/>
    <cellStyle name="Millares 2 8 2 5" xfId="5028"/>
    <cellStyle name="Millares 2 8 2 5 2" xfId="11460"/>
    <cellStyle name="Millares 2 8 2 6" xfId="7366"/>
    <cellStyle name="Millares 2 8 2 7" xfId="16123"/>
    <cellStyle name="Millares 2 8 3" xfId="533"/>
    <cellStyle name="Millares 2 8 3 2" xfId="534"/>
    <cellStyle name="Millares 2 8 3 2 2" xfId="2099"/>
    <cellStyle name="Millares 2 8 3 2 2 2" xfId="4050"/>
    <cellStyle name="Millares 2 8 3 2 2 2 2" xfId="10482"/>
    <cellStyle name="Millares 2 8 3 2 2 3" xfId="6000"/>
    <cellStyle name="Millares 2 8 3 2 2 3 2" xfId="12432"/>
    <cellStyle name="Millares 2 8 3 2 2 4" xfId="8531"/>
    <cellStyle name="Millares 2 8 3 2 2 5" xfId="16129"/>
    <cellStyle name="Millares 2 8 3 2 3" xfId="3082"/>
    <cellStyle name="Millares 2 8 3 2 3 2" xfId="9514"/>
    <cellStyle name="Millares 2 8 3 2 4" xfId="5031"/>
    <cellStyle name="Millares 2 8 3 2 4 2" xfId="11463"/>
    <cellStyle name="Millares 2 8 3 2 5" xfId="7369"/>
    <cellStyle name="Millares 2 8 3 2 6" xfId="16128"/>
    <cellStyle name="Millares 2 8 3 3" xfId="2098"/>
    <cellStyle name="Millares 2 8 3 3 2" xfId="4049"/>
    <cellStyle name="Millares 2 8 3 3 2 2" xfId="10481"/>
    <cellStyle name="Millares 2 8 3 3 3" xfId="5999"/>
    <cellStyle name="Millares 2 8 3 3 3 2" xfId="12431"/>
    <cellStyle name="Millares 2 8 3 3 4" xfId="8530"/>
    <cellStyle name="Millares 2 8 3 3 5" xfId="16130"/>
    <cellStyle name="Millares 2 8 3 4" xfId="3081"/>
    <cellStyle name="Millares 2 8 3 4 2" xfId="9513"/>
    <cellStyle name="Millares 2 8 3 5" xfId="5030"/>
    <cellStyle name="Millares 2 8 3 5 2" xfId="11462"/>
    <cellStyle name="Millares 2 8 3 6" xfId="7368"/>
    <cellStyle name="Millares 2 8 3 7" xfId="16127"/>
    <cellStyle name="Millares 2 8 4" xfId="535"/>
    <cellStyle name="Millares 2 8 4 2" xfId="536"/>
    <cellStyle name="Millares 2 8 4 2 2" xfId="2101"/>
    <cellStyle name="Millares 2 8 4 2 2 2" xfId="4052"/>
    <cellStyle name="Millares 2 8 4 2 2 2 2" xfId="10484"/>
    <cellStyle name="Millares 2 8 4 2 2 3" xfId="6002"/>
    <cellStyle name="Millares 2 8 4 2 2 3 2" xfId="12434"/>
    <cellStyle name="Millares 2 8 4 2 2 4" xfId="8533"/>
    <cellStyle name="Millares 2 8 4 2 2 5" xfId="16133"/>
    <cellStyle name="Millares 2 8 4 2 3" xfId="3084"/>
    <cellStyle name="Millares 2 8 4 2 3 2" xfId="9516"/>
    <cellStyle name="Millares 2 8 4 2 4" xfId="5033"/>
    <cellStyle name="Millares 2 8 4 2 4 2" xfId="11465"/>
    <cellStyle name="Millares 2 8 4 2 5" xfId="7371"/>
    <cellStyle name="Millares 2 8 4 2 6" xfId="16132"/>
    <cellStyle name="Millares 2 8 4 3" xfId="2100"/>
    <cellStyle name="Millares 2 8 4 3 2" xfId="4051"/>
    <cellStyle name="Millares 2 8 4 3 2 2" xfId="10483"/>
    <cellStyle name="Millares 2 8 4 3 3" xfId="6001"/>
    <cellStyle name="Millares 2 8 4 3 3 2" xfId="12433"/>
    <cellStyle name="Millares 2 8 4 3 4" xfId="8532"/>
    <cellStyle name="Millares 2 8 4 3 5" xfId="16134"/>
    <cellStyle name="Millares 2 8 4 4" xfId="3083"/>
    <cellStyle name="Millares 2 8 4 4 2" xfId="9515"/>
    <cellStyle name="Millares 2 8 4 5" xfId="5032"/>
    <cellStyle name="Millares 2 8 4 5 2" xfId="11464"/>
    <cellStyle name="Millares 2 8 4 6" xfId="7370"/>
    <cellStyle name="Millares 2 8 4 7" xfId="16131"/>
    <cellStyle name="Millares 2 8 5" xfId="537"/>
    <cellStyle name="Millares 2 8 5 2" xfId="2102"/>
    <cellStyle name="Millares 2 8 5 2 2" xfId="4053"/>
    <cellStyle name="Millares 2 8 5 2 2 2" xfId="10485"/>
    <cellStyle name="Millares 2 8 5 2 3" xfId="6003"/>
    <cellStyle name="Millares 2 8 5 2 3 2" xfId="12435"/>
    <cellStyle name="Millares 2 8 5 2 4" xfId="8534"/>
    <cellStyle name="Millares 2 8 5 2 5" xfId="16136"/>
    <cellStyle name="Millares 2 8 5 3" xfId="3085"/>
    <cellStyle name="Millares 2 8 5 3 2" xfId="9517"/>
    <cellStyle name="Millares 2 8 5 4" xfId="5034"/>
    <cellStyle name="Millares 2 8 5 4 2" xfId="11466"/>
    <cellStyle name="Millares 2 8 5 5" xfId="7372"/>
    <cellStyle name="Millares 2 8 5 6" xfId="16135"/>
    <cellStyle name="Millares 2 8 6" xfId="538"/>
    <cellStyle name="Millares 2 8 6 2" xfId="2103"/>
    <cellStyle name="Millares 2 8 6 2 2" xfId="4054"/>
    <cellStyle name="Millares 2 8 6 2 2 2" xfId="10486"/>
    <cellStyle name="Millares 2 8 6 2 3" xfId="6004"/>
    <cellStyle name="Millares 2 8 6 2 3 2" xfId="12436"/>
    <cellStyle name="Millares 2 8 6 2 4" xfId="8535"/>
    <cellStyle name="Millares 2 8 6 2 5" xfId="16138"/>
    <cellStyle name="Millares 2 8 6 3" xfId="3086"/>
    <cellStyle name="Millares 2 8 6 3 2" xfId="9518"/>
    <cellStyle name="Millares 2 8 6 4" xfId="5035"/>
    <cellStyle name="Millares 2 8 6 4 2" xfId="11467"/>
    <cellStyle name="Millares 2 8 6 5" xfId="7373"/>
    <cellStyle name="Millares 2 8 6 6" xfId="16137"/>
    <cellStyle name="Millares 2 8 7" xfId="2095"/>
    <cellStyle name="Millares 2 8 7 2" xfId="4046"/>
    <cellStyle name="Millares 2 8 7 2 2" xfId="10478"/>
    <cellStyle name="Millares 2 8 7 3" xfId="5996"/>
    <cellStyle name="Millares 2 8 7 3 2" xfId="12428"/>
    <cellStyle name="Millares 2 8 7 4" xfId="8527"/>
    <cellStyle name="Millares 2 8 7 5" xfId="16139"/>
    <cellStyle name="Millares 2 8 8" xfId="3078"/>
    <cellStyle name="Millares 2 8 8 2" xfId="9510"/>
    <cellStyle name="Millares 2 8 9" xfId="5027"/>
    <cellStyle name="Millares 2 8 9 2" xfId="11459"/>
    <cellStyle name="Millares 2 9" xfId="539"/>
    <cellStyle name="Millares 2 9 10" xfId="7374"/>
    <cellStyle name="Millares 2 9 11" xfId="6792"/>
    <cellStyle name="Millares 2 9 12" xfId="16140"/>
    <cellStyle name="Millares 2 9 2" xfId="540"/>
    <cellStyle name="Millares 2 9 2 2" xfId="541"/>
    <cellStyle name="Millares 2 9 2 2 2" xfId="2106"/>
    <cellStyle name="Millares 2 9 2 2 2 2" xfId="4057"/>
    <cellStyle name="Millares 2 9 2 2 2 2 2" xfId="10489"/>
    <cellStyle name="Millares 2 9 2 2 2 3" xfId="6007"/>
    <cellStyle name="Millares 2 9 2 2 2 3 2" xfId="12439"/>
    <cellStyle name="Millares 2 9 2 2 2 4" xfId="8538"/>
    <cellStyle name="Millares 2 9 2 2 2 5" xfId="16143"/>
    <cellStyle name="Millares 2 9 2 2 3" xfId="3089"/>
    <cellStyle name="Millares 2 9 2 2 3 2" xfId="9521"/>
    <cellStyle name="Millares 2 9 2 2 4" xfId="5038"/>
    <cellStyle name="Millares 2 9 2 2 4 2" xfId="11470"/>
    <cellStyle name="Millares 2 9 2 2 5" xfId="7376"/>
    <cellStyle name="Millares 2 9 2 2 6" xfId="16142"/>
    <cellStyle name="Millares 2 9 2 3" xfId="2105"/>
    <cellStyle name="Millares 2 9 2 3 2" xfId="4056"/>
    <cellStyle name="Millares 2 9 2 3 2 2" xfId="10488"/>
    <cellStyle name="Millares 2 9 2 3 3" xfId="6006"/>
    <cellStyle name="Millares 2 9 2 3 3 2" xfId="12438"/>
    <cellStyle name="Millares 2 9 2 3 4" xfId="8537"/>
    <cellStyle name="Millares 2 9 2 3 5" xfId="16144"/>
    <cellStyle name="Millares 2 9 2 4" xfId="3088"/>
    <cellStyle name="Millares 2 9 2 4 2" xfId="9520"/>
    <cellStyle name="Millares 2 9 2 5" xfId="5037"/>
    <cellStyle name="Millares 2 9 2 5 2" xfId="11469"/>
    <cellStyle name="Millares 2 9 2 6" xfId="7375"/>
    <cellStyle name="Millares 2 9 2 7" xfId="16141"/>
    <cellStyle name="Millares 2 9 3" xfId="542"/>
    <cellStyle name="Millares 2 9 3 2" xfId="543"/>
    <cellStyle name="Millares 2 9 3 2 2" xfId="2108"/>
    <cellStyle name="Millares 2 9 3 2 2 2" xfId="4059"/>
    <cellStyle name="Millares 2 9 3 2 2 2 2" xfId="10491"/>
    <cellStyle name="Millares 2 9 3 2 2 3" xfId="6009"/>
    <cellStyle name="Millares 2 9 3 2 2 3 2" xfId="12441"/>
    <cellStyle name="Millares 2 9 3 2 2 4" xfId="8540"/>
    <cellStyle name="Millares 2 9 3 2 2 5" xfId="16147"/>
    <cellStyle name="Millares 2 9 3 2 3" xfId="3091"/>
    <cellStyle name="Millares 2 9 3 2 3 2" xfId="9523"/>
    <cellStyle name="Millares 2 9 3 2 4" xfId="5040"/>
    <cellStyle name="Millares 2 9 3 2 4 2" xfId="11472"/>
    <cellStyle name="Millares 2 9 3 2 5" xfId="7378"/>
    <cellStyle name="Millares 2 9 3 2 6" xfId="16146"/>
    <cellStyle name="Millares 2 9 3 3" xfId="2107"/>
    <cellStyle name="Millares 2 9 3 3 2" xfId="4058"/>
    <cellStyle name="Millares 2 9 3 3 2 2" xfId="10490"/>
    <cellStyle name="Millares 2 9 3 3 3" xfId="6008"/>
    <cellStyle name="Millares 2 9 3 3 3 2" xfId="12440"/>
    <cellStyle name="Millares 2 9 3 3 4" xfId="8539"/>
    <cellStyle name="Millares 2 9 3 3 5" xfId="16148"/>
    <cellStyle name="Millares 2 9 3 4" xfId="3090"/>
    <cellStyle name="Millares 2 9 3 4 2" xfId="9522"/>
    <cellStyle name="Millares 2 9 3 5" xfId="5039"/>
    <cellStyle name="Millares 2 9 3 5 2" xfId="11471"/>
    <cellStyle name="Millares 2 9 3 6" xfId="7377"/>
    <cellStyle name="Millares 2 9 3 7" xfId="16145"/>
    <cellStyle name="Millares 2 9 4" xfId="544"/>
    <cellStyle name="Millares 2 9 4 2" xfId="545"/>
    <cellStyle name="Millares 2 9 4 2 2" xfId="2110"/>
    <cellStyle name="Millares 2 9 4 2 2 2" xfId="4061"/>
    <cellStyle name="Millares 2 9 4 2 2 2 2" xfId="10493"/>
    <cellStyle name="Millares 2 9 4 2 2 3" xfId="6011"/>
    <cellStyle name="Millares 2 9 4 2 2 3 2" xfId="12443"/>
    <cellStyle name="Millares 2 9 4 2 2 4" xfId="8542"/>
    <cellStyle name="Millares 2 9 4 2 2 5" xfId="16151"/>
    <cellStyle name="Millares 2 9 4 2 3" xfId="3093"/>
    <cellStyle name="Millares 2 9 4 2 3 2" xfId="9525"/>
    <cellStyle name="Millares 2 9 4 2 4" xfId="5042"/>
    <cellStyle name="Millares 2 9 4 2 4 2" xfId="11474"/>
    <cellStyle name="Millares 2 9 4 2 5" xfId="7380"/>
    <cellStyle name="Millares 2 9 4 2 6" xfId="16150"/>
    <cellStyle name="Millares 2 9 4 3" xfId="2109"/>
    <cellStyle name="Millares 2 9 4 3 2" xfId="4060"/>
    <cellStyle name="Millares 2 9 4 3 2 2" xfId="10492"/>
    <cellStyle name="Millares 2 9 4 3 3" xfId="6010"/>
    <cellStyle name="Millares 2 9 4 3 3 2" xfId="12442"/>
    <cellStyle name="Millares 2 9 4 3 4" xfId="8541"/>
    <cellStyle name="Millares 2 9 4 3 5" xfId="16152"/>
    <cellStyle name="Millares 2 9 4 4" xfId="3092"/>
    <cellStyle name="Millares 2 9 4 4 2" xfId="9524"/>
    <cellStyle name="Millares 2 9 4 5" xfId="5041"/>
    <cellStyle name="Millares 2 9 4 5 2" xfId="11473"/>
    <cellStyle name="Millares 2 9 4 6" xfId="7379"/>
    <cellStyle name="Millares 2 9 4 7" xfId="16149"/>
    <cellStyle name="Millares 2 9 5" xfId="546"/>
    <cellStyle name="Millares 2 9 5 2" xfId="2111"/>
    <cellStyle name="Millares 2 9 5 2 2" xfId="4062"/>
    <cellStyle name="Millares 2 9 5 2 2 2" xfId="10494"/>
    <cellStyle name="Millares 2 9 5 2 3" xfId="6012"/>
    <cellStyle name="Millares 2 9 5 2 3 2" xfId="12444"/>
    <cellStyle name="Millares 2 9 5 2 4" xfId="8543"/>
    <cellStyle name="Millares 2 9 5 2 5" xfId="16154"/>
    <cellStyle name="Millares 2 9 5 3" xfId="3094"/>
    <cellStyle name="Millares 2 9 5 3 2" xfId="9526"/>
    <cellStyle name="Millares 2 9 5 4" xfId="5043"/>
    <cellStyle name="Millares 2 9 5 4 2" xfId="11475"/>
    <cellStyle name="Millares 2 9 5 5" xfId="7381"/>
    <cellStyle name="Millares 2 9 5 6" xfId="16153"/>
    <cellStyle name="Millares 2 9 6" xfId="547"/>
    <cellStyle name="Millares 2 9 6 2" xfId="2112"/>
    <cellStyle name="Millares 2 9 6 2 2" xfId="4063"/>
    <cellStyle name="Millares 2 9 6 2 2 2" xfId="10495"/>
    <cellStyle name="Millares 2 9 6 2 3" xfId="6013"/>
    <cellStyle name="Millares 2 9 6 2 3 2" xfId="12445"/>
    <cellStyle name="Millares 2 9 6 2 4" xfId="8544"/>
    <cellStyle name="Millares 2 9 6 2 5" xfId="16156"/>
    <cellStyle name="Millares 2 9 6 3" xfId="3095"/>
    <cellStyle name="Millares 2 9 6 3 2" xfId="9527"/>
    <cellStyle name="Millares 2 9 6 4" xfId="5044"/>
    <cellStyle name="Millares 2 9 6 4 2" xfId="11476"/>
    <cellStyle name="Millares 2 9 6 5" xfId="7382"/>
    <cellStyle name="Millares 2 9 6 6" xfId="16155"/>
    <cellStyle name="Millares 2 9 7" xfId="2104"/>
    <cellStyle name="Millares 2 9 7 2" xfId="4055"/>
    <cellStyle name="Millares 2 9 7 2 2" xfId="10487"/>
    <cellStyle name="Millares 2 9 7 3" xfId="6005"/>
    <cellStyle name="Millares 2 9 7 3 2" xfId="12437"/>
    <cellStyle name="Millares 2 9 7 4" xfId="8536"/>
    <cellStyle name="Millares 2 9 7 5" xfId="16157"/>
    <cellStyle name="Millares 2 9 8" xfId="3087"/>
    <cellStyle name="Millares 2 9 8 2" xfId="9519"/>
    <cellStyle name="Millares 2 9 9" xfId="5036"/>
    <cellStyle name="Millares 2 9 9 2" xfId="11468"/>
    <cellStyle name="Millares 20" xfId="548"/>
    <cellStyle name="Millares 20 2" xfId="549"/>
    <cellStyle name="Millares 20 2 2" xfId="2114"/>
    <cellStyle name="Millares 20 2 2 2" xfId="4065"/>
    <cellStyle name="Millares 20 2 2 2 2" xfId="10497"/>
    <cellStyle name="Millares 20 2 2 3" xfId="6015"/>
    <cellStyle name="Millares 20 2 2 3 2" xfId="12447"/>
    <cellStyle name="Millares 20 2 2 4" xfId="8546"/>
    <cellStyle name="Millares 20 2 2 5" xfId="16160"/>
    <cellStyle name="Millares 20 2 3" xfId="3097"/>
    <cellStyle name="Millares 20 2 3 2" xfId="9529"/>
    <cellStyle name="Millares 20 2 4" xfId="5046"/>
    <cellStyle name="Millares 20 2 4 2" xfId="11478"/>
    <cellStyle name="Millares 20 2 5" xfId="7384"/>
    <cellStyle name="Millares 20 2 6" xfId="16159"/>
    <cellStyle name="Millares 20 3" xfId="2113"/>
    <cellStyle name="Millares 20 3 2" xfId="4064"/>
    <cellStyle name="Millares 20 3 2 2" xfId="10496"/>
    <cellStyle name="Millares 20 3 3" xfId="6014"/>
    <cellStyle name="Millares 20 3 3 2" xfId="12446"/>
    <cellStyle name="Millares 20 3 4" xfId="8545"/>
    <cellStyle name="Millares 20 3 5" xfId="16161"/>
    <cellStyle name="Millares 20 4" xfId="3096"/>
    <cellStyle name="Millares 20 4 2" xfId="9528"/>
    <cellStyle name="Millares 20 5" xfId="5045"/>
    <cellStyle name="Millares 20 5 2" xfId="11477"/>
    <cellStyle name="Millares 20 6" xfId="7383"/>
    <cellStyle name="Millares 20 7" xfId="16158"/>
    <cellStyle name="Millares 21" xfId="550"/>
    <cellStyle name="Millares 21 2" xfId="551"/>
    <cellStyle name="Millares 21 2 2" xfId="2116"/>
    <cellStyle name="Millares 21 2 2 2" xfId="4067"/>
    <cellStyle name="Millares 21 2 2 2 2" xfId="10499"/>
    <cellStyle name="Millares 21 2 2 3" xfId="6017"/>
    <cellStyle name="Millares 21 2 2 3 2" xfId="12449"/>
    <cellStyle name="Millares 21 2 2 4" xfId="8548"/>
    <cellStyle name="Millares 21 2 2 5" xfId="16164"/>
    <cellStyle name="Millares 21 2 3" xfId="3099"/>
    <cellStyle name="Millares 21 2 3 2" xfId="9531"/>
    <cellStyle name="Millares 21 2 4" xfId="5048"/>
    <cellStyle name="Millares 21 2 4 2" xfId="11480"/>
    <cellStyle name="Millares 21 2 5" xfId="7386"/>
    <cellStyle name="Millares 21 2 6" xfId="16163"/>
    <cellStyle name="Millares 21 3" xfId="2115"/>
    <cellStyle name="Millares 21 3 2" xfId="4066"/>
    <cellStyle name="Millares 21 3 2 2" xfId="10498"/>
    <cellStyle name="Millares 21 3 3" xfId="6016"/>
    <cellStyle name="Millares 21 3 3 2" xfId="12448"/>
    <cellStyle name="Millares 21 3 4" xfId="8547"/>
    <cellStyle name="Millares 21 3 5" xfId="16165"/>
    <cellStyle name="Millares 21 4" xfId="3098"/>
    <cellStyle name="Millares 21 4 2" xfId="9530"/>
    <cellStyle name="Millares 21 5" xfId="5047"/>
    <cellStyle name="Millares 21 5 2" xfId="11479"/>
    <cellStyle name="Millares 21 6" xfId="7385"/>
    <cellStyle name="Millares 21 7" xfId="16162"/>
    <cellStyle name="Millares 22" xfId="552"/>
    <cellStyle name="Millares 22 2" xfId="553"/>
    <cellStyle name="Millares 22 2 2" xfId="2118"/>
    <cellStyle name="Millares 22 2 2 2" xfId="4069"/>
    <cellStyle name="Millares 22 2 2 2 2" xfId="10501"/>
    <cellStyle name="Millares 22 2 2 3" xfId="6019"/>
    <cellStyle name="Millares 22 2 2 3 2" xfId="12451"/>
    <cellStyle name="Millares 22 2 2 4" xfId="8550"/>
    <cellStyle name="Millares 22 2 2 5" xfId="16168"/>
    <cellStyle name="Millares 22 2 3" xfId="3101"/>
    <cellStyle name="Millares 22 2 3 2" xfId="9533"/>
    <cellStyle name="Millares 22 2 4" xfId="5050"/>
    <cellStyle name="Millares 22 2 4 2" xfId="11482"/>
    <cellStyle name="Millares 22 2 5" xfId="7388"/>
    <cellStyle name="Millares 22 2 6" xfId="16167"/>
    <cellStyle name="Millares 22 3" xfId="2117"/>
    <cellStyle name="Millares 22 3 2" xfId="4068"/>
    <cellStyle name="Millares 22 3 2 2" xfId="10500"/>
    <cellStyle name="Millares 22 3 3" xfId="6018"/>
    <cellStyle name="Millares 22 3 3 2" xfId="12450"/>
    <cellStyle name="Millares 22 3 4" xfId="8549"/>
    <cellStyle name="Millares 22 3 5" xfId="16169"/>
    <cellStyle name="Millares 22 4" xfId="3100"/>
    <cellStyle name="Millares 22 4 2" xfId="9532"/>
    <cellStyle name="Millares 22 5" xfId="5049"/>
    <cellStyle name="Millares 22 5 2" xfId="11481"/>
    <cellStyle name="Millares 22 6" xfId="7387"/>
    <cellStyle name="Millares 22 7" xfId="16166"/>
    <cellStyle name="Millares 23" xfId="554"/>
    <cellStyle name="Millares 23 2" xfId="555"/>
    <cellStyle name="Millares 23 2 2" xfId="2120"/>
    <cellStyle name="Millares 23 2 2 2" xfId="4071"/>
    <cellStyle name="Millares 23 2 2 2 2" xfId="10503"/>
    <cellStyle name="Millares 23 2 2 3" xfId="6021"/>
    <cellStyle name="Millares 23 2 2 3 2" xfId="12453"/>
    <cellStyle name="Millares 23 2 2 4" xfId="8552"/>
    <cellStyle name="Millares 23 2 2 5" xfId="16172"/>
    <cellStyle name="Millares 23 2 3" xfId="3103"/>
    <cellStyle name="Millares 23 2 3 2" xfId="9535"/>
    <cellStyle name="Millares 23 2 4" xfId="5052"/>
    <cellStyle name="Millares 23 2 4 2" xfId="11484"/>
    <cellStyle name="Millares 23 2 5" xfId="7390"/>
    <cellStyle name="Millares 23 2 6" xfId="16171"/>
    <cellStyle name="Millares 23 3" xfId="2119"/>
    <cellStyle name="Millares 23 3 2" xfId="4070"/>
    <cellStyle name="Millares 23 3 2 2" xfId="10502"/>
    <cellStyle name="Millares 23 3 3" xfId="6020"/>
    <cellStyle name="Millares 23 3 3 2" xfId="12452"/>
    <cellStyle name="Millares 23 3 4" xfId="8551"/>
    <cellStyle name="Millares 23 3 5" xfId="16173"/>
    <cellStyle name="Millares 23 4" xfId="3102"/>
    <cellStyle name="Millares 23 4 2" xfId="9534"/>
    <cellStyle name="Millares 23 5" xfId="5051"/>
    <cellStyle name="Millares 23 5 2" xfId="11483"/>
    <cellStyle name="Millares 23 6" xfId="7389"/>
    <cellStyle name="Millares 23 7" xfId="16170"/>
    <cellStyle name="Millares 24" xfId="556"/>
    <cellStyle name="Millares 24 2" xfId="557"/>
    <cellStyle name="Millares 24 2 2" xfId="2122"/>
    <cellStyle name="Millares 24 2 2 2" xfId="4073"/>
    <cellStyle name="Millares 24 2 2 2 2" xfId="10505"/>
    <cellStyle name="Millares 24 2 2 3" xfId="6023"/>
    <cellStyle name="Millares 24 2 2 3 2" xfId="12455"/>
    <cellStyle name="Millares 24 2 2 4" xfId="8554"/>
    <cellStyle name="Millares 24 2 2 5" xfId="16176"/>
    <cellStyle name="Millares 24 2 3" xfId="3105"/>
    <cellStyle name="Millares 24 2 3 2" xfId="9537"/>
    <cellStyle name="Millares 24 2 4" xfId="5054"/>
    <cellStyle name="Millares 24 2 4 2" xfId="11486"/>
    <cellStyle name="Millares 24 2 5" xfId="7392"/>
    <cellStyle name="Millares 24 2 6" xfId="16175"/>
    <cellStyle name="Millares 24 3" xfId="2121"/>
    <cellStyle name="Millares 24 3 2" xfId="4072"/>
    <cellStyle name="Millares 24 3 2 2" xfId="10504"/>
    <cellStyle name="Millares 24 3 3" xfId="6022"/>
    <cellStyle name="Millares 24 3 3 2" xfId="12454"/>
    <cellStyle name="Millares 24 3 4" xfId="8553"/>
    <cellStyle name="Millares 24 3 5" xfId="16177"/>
    <cellStyle name="Millares 24 4" xfId="3104"/>
    <cellStyle name="Millares 24 4 2" xfId="9536"/>
    <cellStyle name="Millares 24 5" xfId="5053"/>
    <cellStyle name="Millares 24 5 2" xfId="11485"/>
    <cellStyle name="Millares 24 6" xfId="7391"/>
    <cellStyle name="Millares 24 7" xfId="16174"/>
    <cellStyle name="Millares 25" xfId="558"/>
    <cellStyle name="Millares 25 2" xfId="559"/>
    <cellStyle name="Millares 25 2 2" xfId="2124"/>
    <cellStyle name="Millares 25 2 2 2" xfId="4075"/>
    <cellStyle name="Millares 25 2 2 2 2" xfId="10507"/>
    <cellStyle name="Millares 25 2 2 3" xfId="6025"/>
    <cellStyle name="Millares 25 2 2 3 2" xfId="12457"/>
    <cellStyle name="Millares 25 2 2 4" xfId="8556"/>
    <cellStyle name="Millares 25 2 2 5" xfId="16180"/>
    <cellStyle name="Millares 25 2 3" xfId="3107"/>
    <cellStyle name="Millares 25 2 3 2" xfId="9539"/>
    <cellStyle name="Millares 25 2 4" xfId="5056"/>
    <cellStyle name="Millares 25 2 4 2" xfId="11488"/>
    <cellStyle name="Millares 25 2 5" xfId="7394"/>
    <cellStyle name="Millares 25 2 6" xfId="16179"/>
    <cellStyle name="Millares 25 3" xfId="2123"/>
    <cellStyle name="Millares 25 3 2" xfId="4074"/>
    <cellStyle name="Millares 25 3 2 2" xfId="10506"/>
    <cellStyle name="Millares 25 3 3" xfId="6024"/>
    <cellStyle name="Millares 25 3 3 2" xfId="12456"/>
    <cellStyle name="Millares 25 3 4" xfId="8555"/>
    <cellStyle name="Millares 25 3 5" xfId="16181"/>
    <cellStyle name="Millares 25 4" xfId="3106"/>
    <cellStyle name="Millares 25 4 2" xfId="9538"/>
    <cellStyle name="Millares 25 5" xfId="5055"/>
    <cellStyle name="Millares 25 5 2" xfId="11487"/>
    <cellStyle name="Millares 25 6" xfId="7393"/>
    <cellStyle name="Millares 25 7" xfId="16178"/>
    <cellStyle name="Millares 26" xfId="560"/>
    <cellStyle name="Millares 26 2" xfId="561"/>
    <cellStyle name="Millares 26 2 2" xfId="2126"/>
    <cellStyle name="Millares 26 2 2 2" xfId="4077"/>
    <cellStyle name="Millares 26 2 2 2 2" xfId="10509"/>
    <cellStyle name="Millares 26 2 2 3" xfId="6027"/>
    <cellStyle name="Millares 26 2 2 3 2" xfId="12459"/>
    <cellStyle name="Millares 26 2 2 4" xfId="8558"/>
    <cellStyle name="Millares 26 2 2 5" xfId="16184"/>
    <cellStyle name="Millares 26 2 3" xfId="3109"/>
    <cellStyle name="Millares 26 2 3 2" xfId="9541"/>
    <cellStyle name="Millares 26 2 4" xfId="5058"/>
    <cellStyle name="Millares 26 2 4 2" xfId="11490"/>
    <cellStyle name="Millares 26 2 5" xfId="7396"/>
    <cellStyle name="Millares 26 2 6" xfId="16183"/>
    <cellStyle name="Millares 26 3" xfId="2125"/>
    <cellStyle name="Millares 26 3 2" xfId="4076"/>
    <cellStyle name="Millares 26 3 2 2" xfId="10508"/>
    <cellStyle name="Millares 26 3 3" xfId="6026"/>
    <cellStyle name="Millares 26 3 3 2" xfId="12458"/>
    <cellStyle name="Millares 26 3 4" xfId="8557"/>
    <cellStyle name="Millares 26 3 5" xfId="16185"/>
    <cellStyle name="Millares 26 4" xfId="3108"/>
    <cellStyle name="Millares 26 4 2" xfId="9540"/>
    <cellStyle name="Millares 26 5" xfId="5057"/>
    <cellStyle name="Millares 26 5 2" xfId="11489"/>
    <cellStyle name="Millares 26 6" xfId="7395"/>
    <cellStyle name="Millares 26 7" xfId="16182"/>
    <cellStyle name="Millares 27" xfId="562"/>
    <cellStyle name="Millares 27 2" xfId="563"/>
    <cellStyle name="Millares 27 2 2" xfId="2128"/>
    <cellStyle name="Millares 27 2 2 2" xfId="4079"/>
    <cellStyle name="Millares 27 2 2 2 2" xfId="10511"/>
    <cellStyle name="Millares 27 2 2 3" xfId="6029"/>
    <cellStyle name="Millares 27 2 2 3 2" xfId="12461"/>
    <cellStyle name="Millares 27 2 2 4" xfId="8560"/>
    <cellStyle name="Millares 27 2 2 5" xfId="16188"/>
    <cellStyle name="Millares 27 2 3" xfId="3111"/>
    <cellStyle name="Millares 27 2 3 2" xfId="9543"/>
    <cellStyle name="Millares 27 2 4" xfId="5060"/>
    <cellStyle name="Millares 27 2 4 2" xfId="11492"/>
    <cellStyle name="Millares 27 2 5" xfId="7398"/>
    <cellStyle name="Millares 27 2 6" xfId="16187"/>
    <cellStyle name="Millares 27 3" xfId="2127"/>
    <cellStyle name="Millares 27 3 2" xfId="4078"/>
    <cellStyle name="Millares 27 3 2 2" xfId="10510"/>
    <cellStyle name="Millares 27 3 3" xfId="6028"/>
    <cellStyle name="Millares 27 3 3 2" xfId="12460"/>
    <cellStyle name="Millares 27 3 4" xfId="8559"/>
    <cellStyle name="Millares 27 3 5" xfId="16189"/>
    <cellStyle name="Millares 27 4" xfId="3110"/>
    <cellStyle name="Millares 27 4 2" xfId="9542"/>
    <cellStyle name="Millares 27 5" xfId="5059"/>
    <cellStyle name="Millares 27 5 2" xfId="11491"/>
    <cellStyle name="Millares 27 6" xfId="7397"/>
    <cellStyle name="Millares 27 7" xfId="16186"/>
    <cellStyle name="Millares 28" xfId="564"/>
    <cellStyle name="Millares 28 2" xfId="565"/>
    <cellStyle name="Millares 28 2 2" xfId="2130"/>
    <cellStyle name="Millares 28 2 2 2" xfId="4081"/>
    <cellStyle name="Millares 28 2 2 2 2" xfId="10513"/>
    <cellStyle name="Millares 28 2 2 3" xfId="6031"/>
    <cellStyle name="Millares 28 2 2 3 2" xfId="12463"/>
    <cellStyle name="Millares 28 2 2 4" xfId="8562"/>
    <cellStyle name="Millares 28 2 2 5" xfId="16192"/>
    <cellStyle name="Millares 28 2 3" xfId="3113"/>
    <cellStyle name="Millares 28 2 3 2" xfId="9545"/>
    <cellStyle name="Millares 28 2 4" xfId="5062"/>
    <cellStyle name="Millares 28 2 4 2" xfId="11494"/>
    <cellStyle name="Millares 28 2 5" xfId="7400"/>
    <cellStyle name="Millares 28 2 6" xfId="16191"/>
    <cellStyle name="Millares 28 3" xfId="2129"/>
    <cellStyle name="Millares 28 3 2" xfId="4080"/>
    <cellStyle name="Millares 28 3 2 2" xfId="10512"/>
    <cellStyle name="Millares 28 3 3" xfId="6030"/>
    <cellStyle name="Millares 28 3 3 2" xfId="12462"/>
    <cellStyle name="Millares 28 3 4" xfId="8561"/>
    <cellStyle name="Millares 28 3 5" xfId="16193"/>
    <cellStyle name="Millares 28 4" xfId="3112"/>
    <cellStyle name="Millares 28 4 2" xfId="9544"/>
    <cellStyle name="Millares 28 5" xfId="5061"/>
    <cellStyle name="Millares 28 5 2" xfId="11493"/>
    <cellStyle name="Millares 28 6" xfId="7399"/>
    <cellStyle name="Millares 28 7" xfId="16190"/>
    <cellStyle name="Millares 29" xfId="566"/>
    <cellStyle name="Millares 29 2" xfId="567"/>
    <cellStyle name="Millares 29 2 2" xfId="2132"/>
    <cellStyle name="Millares 29 2 2 2" xfId="4083"/>
    <cellStyle name="Millares 29 2 2 2 2" xfId="10515"/>
    <cellStyle name="Millares 29 2 2 3" xfId="6033"/>
    <cellStyle name="Millares 29 2 2 3 2" xfId="12465"/>
    <cellStyle name="Millares 29 2 2 4" xfId="8564"/>
    <cellStyle name="Millares 29 2 2 5" xfId="16196"/>
    <cellStyle name="Millares 29 2 3" xfId="3115"/>
    <cellStyle name="Millares 29 2 3 2" xfId="9547"/>
    <cellStyle name="Millares 29 2 4" xfId="5064"/>
    <cellStyle name="Millares 29 2 4 2" xfId="11496"/>
    <cellStyle name="Millares 29 2 5" xfId="7402"/>
    <cellStyle name="Millares 29 2 6" xfId="16195"/>
    <cellStyle name="Millares 29 3" xfId="2131"/>
    <cellStyle name="Millares 29 3 2" xfId="4082"/>
    <cellStyle name="Millares 29 3 2 2" xfId="10514"/>
    <cellStyle name="Millares 29 3 3" xfId="6032"/>
    <cellStyle name="Millares 29 3 3 2" xfId="12464"/>
    <cellStyle name="Millares 29 3 4" xfId="8563"/>
    <cellStyle name="Millares 29 3 5" xfId="16197"/>
    <cellStyle name="Millares 29 4" xfId="3114"/>
    <cellStyle name="Millares 29 4 2" xfId="9546"/>
    <cellStyle name="Millares 29 5" xfId="5063"/>
    <cellStyle name="Millares 29 5 2" xfId="11495"/>
    <cellStyle name="Millares 29 6" xfId="7401"/>
    <cellStyle name="Millares 29 7" xfId="16194"/>
    <cellStyle name="Millares 3" xfId="568"/>
    <cellStyle name="Millares 3 10" xfId="569"/>
    <cellStyle name="Millares 3 10 2" xfId="570"/>
    <cellStyle name="Millares 3 10 2 2" xfId="2135"/>
    <cellStyle name="Millares 3 10 2 2 2" xfId="4086"/>
    <cellStyle name="Millares 3 10 2 2 2 2" xfId="10518"/>
    <cellStyle name="Millares 3 10 2 2 3" xfId="6036"/>
    <cellStyle name="Millares 3 10 2 2 3 2" xfId="12468"/>
    <cellStyle name="Millares 3 10 2 2 4" xfId="8567"/>
    <cellStyle name="Millares 3 10 2 2 5" xfId="16201"/>
    <cellStyle name="Millares 3 10 2 3" xfId="3118"/>
    <cellStyle name="Millares 3 10 2 3 2" xfId="9550"/>
    <cellStyle name="Millares 3 10 2 4" xfId="5067"/>
    <cellStyle name="Millares 3 10 2 4 2" xfId="11499"/>
    <cellStyle name="Millares 3 10 2 5" xfId="7405"/>
    <cellStyle name="Millares 3 10 2 6" xfId="16200"/>
    <cellStyle name="Millares 3 10 3" xfId="2134"/>
    <cellStyle name="Millares 3 10 3 2" xfId="4085"/>
    <cellStyle name="Millares 3 10 3 2 2" xfId="10517"/>
    <cellStyle name="Millares 3 10 3 3" xfId="6035"/>
    <cellStyle name="Millares 3 10 3 3 2" xfId="12467"/>
    <cellStyle name="Millares 3 10 3 4" xfId="8566"/>
    <cellStyle name="Millares 3 10 3 5" xfId="16202"/>
    <cellStyle name="Millares 3 10 4" xfId="3117"/>
    <cellStyle name="Millares 3 10 4 2" xfId="9549"/>
    <cellStyle name="Millares 3 10 5" xfId="5066"/>
    <cellStyle name="Millares 3 10 5 2" xfId="11498"/>
    <cellStyle name="Millares 3 10 6" xfId="7404"/>
    <cellStyle name="Millares 3 10 7" xfId="16199"/>
    <cellStyle name="Millares 3 11" xfId="571"/>
    <cellStyle name="Millares 3 11 2" xfId="572"/>
    <cellStyle name="Millares 3 11 2 2" xfId="2137"/>
    <cellStyle name="Millares 3 11 2 2 2" xfId="4088"/>
    <cellStyle name="Millares 3 11 2 2 2 2" xfId="10520"/>
    <cellStyle name="Millares 3 11 2 2 3" xfId="6038"/>
    <cellStyle name="Millares 3 11 2 2 3 2" xfId="12470"/>
    <cellStyle name="Millares 3 11 2 2 4" xfId="8569"/>
    <cellStyle name="Millares 3 11 2 2 5" xfId="16205"/>
    <cellStyle name="Millares 3 11 2 3" xfId="3120"/>
    <cellStyle name="Millares 3 11 2 3 2" xfId="9552"/>
    <cellStyle name="Millares 3 11 2 4" xfId="5069"/>
    <cellStyle name="Millares 3 11 2 4 2" xfId="11501"/>
    <cellStyle name="Millares 3 11 2 5" xfId="7407"/>
    <cellStyle name="Millares 3 11 2 6" xfId="16204"/>
    <cellStyle name="Millares 3 11 3" xfId="2136"/>
    <cellStyle name="Millares 3 11 3 2" xfId="4087"/>
    <cellStyle name="Millares 3 11 3 2 2" xfId="10519"/>
    <cellStyle name="Millares 3 11 3 3" xfId="6037"/>
    <cellStyle name="Millares 3 11 3 3 2" xfId="12469"/>
    <cellStyle name="Millares 3 11 3 4" xfId="8568"/>
    <cellStyle name="Millares 3 11 3 5" xfId="16206"/>
    <cellStyle name="Millares 3 11 4" xfId="3119"/>
    <cellStyle name="Millares 3 11 4 2" xfId="9551"/>
    <cellStyle name="Millares 3 11 5" xfId="5068"/>
    <cellStyle name="Millares 3 11 5 2" xfId="11500"/>
    <cellStyle name="Millares 3 11 6" xfId="7406"/>
    <cellStyle name="Millares 3 11 7" xfId="16203"/>
    <cellStyle name="Millares 3 12" xfId="573"/>
    <cellStyle name="Millares 3 12 2" xfId="574"/>
    <cellStyle name="Millares 3 12 2 2" xfId="2139"/>
    <cellStyle name="Millares 3 12 2 2 2" xfId="4090"/>
    <cellStyle name="Millares 3 12 2 2 2 2" xfId="10522"/>
    <cellStyle name="Millares 3 12 2 2 3" xfId="6040"/>
    <cellStyle name="Millares 3 12 2 2 3 2" xfId="12472"/>
    <cellStyle name="Millares 3 12 2 2 4" xfId="8571"/>
    <cellStyle name="Millares 3 12 2 2 5" xfId="16209"/>
    <cellStyle name="Millares 3 12 2 3" xfId="3122"/>
    <cellStyle name="Millares 3 12 2 3 2" xfId="9554"/>
    <cellStyle name="Millares 3 12 2 4" xfId="5071"/>
    <cellStyle name="Millares 3 12 2 4 2" xfId="11503"/>
    <cellStyle name="Millares 3 12 2 5" xfId="7409"/>
    <cellStyle name="Millares 3 12 2 6" xfId="16208"/>
    <cellStyle name="Millares 3 12 3" xfId="2138"/>
    <cellStyle name="Millares 3 12 3 2" xfId="4089"/>
    <cellStyle name="Millares 3 12 3 2 2" xfId="10521"/>
    <cellStyle name="Millares 3 12 3 3" xfId="6039"/>
    <cellStyle name="Millares 3 12 3 3 2" xfId="12471"/>
    <cellStyle name="Millares 3 12 3 4" xfId="8570"/>
    <cellStyle name="Millares 3 12 3 5" xfId="16210"/>
    <cellStyle name="Millares 3 12 4" xfId="3121"/>
    <cellStyle name="Millares 3 12 4 2" xfId="9553"/>
    <cellStyle name="Millares 3 12 5" xfId="5070"/>
    <cellStyle name="Millares 3 12 5 2" xfId="11502"/>
    <cellStyle name="Millares 3 12 6" xfId="7408"/>
    <cellStyle name="Millares 3 12 7" xfId="16207"/>
    <cellStyle name="Millares 3 13" xfId="575"/>
    <cellStyle name="Millares 3 13 2" xfId="576"/>
    <cellStyle name="Millares 3 13 2 2" xfId="2141"/>
    <cellStyle name="Millares 3 13 2 2 2" xfId="4092"/>
    <cellStyle name="Millares 3 13 2 2 2 2" xfId="10524"/>
    <cellStyle name="Millares 3 13 2 2 3" xfId="6042"/>
    <cellStyle name="Millares 3 13 2 2 3 2" xfId="12474"/>
    <cellStyle name="Millares 3 13 2 2 4" xfId="8573"/>
    <cellStyle name="Millares 3 13 2 2 5" xfId="16213"/>
    <cellStyle name="Millares 3 13 2 3" xfId="3124"/>
    <cellStyle name="Millares 3 13 2 3 2" xfId="9556"/>
    <cellStyle name="Millares 3 13 2 4" xfId="5073"/>
    <cellStyle name="Millares 3 13 2 4 2" xfId="11505"/>
    <cellStyle name="Millares 3 13 2 5" xfId="7411"/>
    <cellStyle name="Millares 3 13 2 6" xfId="16212"/>
    <cellStyle name="Millares 3 13 3" xfId="2140"/>
    <cellStyle name="Millares 3 13 3 2" xfId="4091"/>
    <cellStyle name="Millares 3 13 3 2 2" xfId="10523"/>
    <cellStyle name="Millares 3 13 3 3" xfId="6041"/>
    <cellStyle name="Millares 3 13 3 3 2" xfId="12473"/>
    <cellStyle name="Millares 3 13 3 4" xfId="8572"/>
    <cellStyle name="Millares 3 13 3 5" xfId="16214"/>
    <cellStyle name="Millares 3 13 4" xfId="3123"/>
    <cellStyle name="Millares 3 13 4 2" xfId="9555"/>
    <cellStyle name="Millares 3 13 5" xfId="5072"/>
    <cellStyle name="Millares 3 13 5 2" xfId="11504"/>
    <cellStyle name="Millares 3 13 6" xfId="7410"/>
    <cellStyle name="Millares 3 13 7" xfId="16211"/>
    <cellStyle name="Millares 3 14" xfId="577"/>
    <cellStyle name="Millares 3 14 2" xfId="2142"/>
    <cellStyle name="Millares 3 14 2 2" xfId="4093"/>
    <cellStyle name="Millares 3 14 2 2 2" xfId="10525"/>
    <cellStyle name="Millares 3 14 2 3" xfId="6043"/>
    <cellStyle name="Millares 3 14 2 3 2" xfId="12475"/>
    <cellStyle name="Millares 3 14 2 4" xfId="8574"/>
    <cellStyle name="Millares 3 14 2 5" xfId="16216"/>
    <cellStyle name="Millares 3 14 3" xfId="3125"/>
    <cellStyle name="Millares 3 14 3 2" xfId="9557"/>
    <cellStyle name="Millares 3 14 4" xfId="5074"/>
    <cellStyle name="Millares 3 14 4 2" xfId="11506"/>
    <cellStyle name="Millares 3 14 5" xfId="7412"/>
    <cellStyle name="Millares 3 14 6" xfId="16215"/>
    <cellStyle name="Millares 3 15" xfId="578"/>
    <cellStyle name="Millares 3 15 2" xfId="2143"/>
    <cellStyle name="Millares 3 15 2 2" xfId="4094"/>
    <cellStyle name="Millares 3 15 2 2 2" xfId="10526"/>
    <cellStyle name="Millares 3 15 2 3" xfId="6044"/>
    <cellStyle name="Millares 3 15 2 3 2" xfId="12476"/>
    <cellStyle name="Millares 3 15 2 4" xfId="8575"/>
    <cellStyle name="Millares 3 15 2 5" xfId="16218"/>
    <cellStyle name="Millares 3 15 3" xfId="3126"/>
    <cellStyle name="Millares 3 15 3 2" xfId="9558"/>
    <cellStyle name="Millares 3 15 4" xfId="5075"/>
    <cellStyle name="Millares 3 15 4 2" xfId="11507"/>
    <cellStyle name="Millares 3 15 5" xfId="7413"/>
    <cellStyle name="Millares 3 15 6" xfId="16217"/>
    <cellStyle name="Millares 3 16" xfId="2133"/>
    <cellStyle name="Millares 3 16 2" xfId="4084"/>
    <cellStyle name="Millares 3 16 2 2" xfId="10516"/>
    <cellStyle name="Millares 3 16 3" xfId="6034"/>
    <cellStyle name="Millares 3 16 3 2" xfId="12466"/>
    <cellStyle name="Millares 3 16 4" xfId="8565"/>
    <cellStyle name="Millares 3 16 5" xfId="16219"/>
    <cellStyle name="Millares 3 17" xfId="3116"/>
    <cellStyle name="Millares 3 17 2" xfId="9548"/>
    <cellStyle name="Millares 3 18" xfId="5065"/>
    <cellStyle name="Millares 3 18 2" xfId="11497"/>
    <cellStyle name="Millares 3 19" xfId="7403"/>
    <cellStyle name="Millares 3 2" xfId="579"/>
    <cellStyle name="Millares 3 2 2" xfId="580"/>
    <cellStyle name="Millares 3 2 2 2" xfId="581"/>
    <cellStyle name="Millares 3 2 2 2 2" xfId="2146"/>
    <cellStyle name="Millares 3 2 2 2 2 2" xfId="4097"/>
    <cellStyle name="Millares 3 2 2 2 2 2 2" xfId="10529"/>
    <cellStyle name="Millares 3 2 2 2 2 3" xfId="6047"/>
    <cellStyle name="Millares 3 2 2 2 2 3 2" xfId="12479"/>
    <cellStyle name="Millares 3 2 2 2 2 4" xfId="8578"/>
    <cellStyle name="Millares 3 2 2 2 2 5" xfId="16223"/>
    <cellStyle name="Millares 3 2 2 2 3" xfId="3128"/>
    <cellStyle name="Millares 3 2 2 2 3 2" xfId="9560"/>
    <cellStyle name="Millares 3 2 2 2 4" xfId="5077"/>
    <cellStyle name="Millares 3 2 2 2 4 2" xfId="11509"/>
    <cellStyle name="Millares 3 2 2 2 5" xfId="7416"/>
    <cellStyle name="Millares 3 2 2 2 6" xfId="16222"/>
    <cellStyle name="Millares 3 2 2 3" xfId="2145"/>
    <cellStyle name="Millares 3 2 2 3 2" xfId="4096"/>
    <cellStyle name="Millares 3 2 2 3 2 2" xfId="10528"/>
    <cellStyle name="Millares 3 2 2 3 3" xfId="6046"/>
    <cellStyle name="Millares 3 2 2 3 3 2" xfId="12478"/>
    <cellStyle name="Millares 3 2 2 3 4" xfId="8577"/>
    <cellStyle name="Millares 3 2 2 3 5" xfId="16224"/>
    <cellStyle name="Millares 3 2 2 4" xfId="3127"/>
    <cellStyle name="Millares 3 2 2 4 2" xfId="9559"/>
    <cellStyle name="Millares 3 2 2 5" xfId="5076"/>
    <cellStyle name="Millares 3 2 2 5 2" xfId="11508"/>
    <cellStyle name="Millares 3 2 2 6" xfId="7415"/>
    <cellStyle name="Millares 3 2 2 7" xfId="16221"/>
    <cellStyle name="Millares 3 2 3" xfId="582"/>
    <cellStyle name="Millares 3 2 3 2" xfId="2147"/>
    <cellStyle name="Millares 3 2 3 2 2" xfId="4098"/>
    <cellStyle name="Millares 3 2 3 2 2 2" xfId="10530"/>
    <cellStyle name="Millares 3 2 3 2 3" xfId="6048"/>
    <cellStyle name="Millares 3 2 3 2 3 2" xfId="12480"/>
    <cellStyle name="Millares 3 2 3 2 4" xfId="8579"/>
    <cellStyle name="Millares 3 2 3 2 5" xfId="16226"/>
    <cellStyle name="Millares 3 2 3 3" xfId="3129"/>
    <cellStyle name="Millares 3 2 3 3 2" xfId="9561"/>
    <cellStyle name="Millares 3 2 3 4" xfId="5078"/>
    <cellStyle name="Millares 3 2 3 4 2" xfId="11510"/>
    <cellStyle name="Millares 3 2 3 5" xfId="7417"/>
    <cellStyle name="Millares 3 2 3 6" xfId="16225"/>
    <cellStyle name="Millares 3 2 4" xfId="2144"/>
    <cellStyle name="Millares 3 2 4 2" xfId="4095"/>
    <cellStyle name="Millares 3 2 4 2 2" xfId="10527"/>
    <cellStyle name="Millares 3 2 4 3" xfId="6045"/>
    <cellStyle name="Millares 3 2 4 3 2" xfId="12477"/>
    <cellStyle name="Millares 3 2 4 4" xfId="8576"/>
    <cellStyle name="Millares 3 2 4 5" xfId="16227"/>
    <cellStyle name="Millares 3 2 5" xfId="7414"/>
    <cellStyle name="Millares 3 2_ESF-08" xfId="8146"/>
    <cellStyle name="Millares 3 20" xfId="6793"/>
    <cellStyle name="Millares 3 21" xfId="16198"/>
    <cellStyle name="Millares 3 3" xfId="583"/>
    <cellStyle name="Millares 3 3 2" xfId="584"/>
    <cellStyle name="Millares 3 3 2 2" xfId="585"/>
    <cellStyle name="Millares 3 3 2 2 2" xfId="2150"/>
    <cellStyle name="Millares 3 3 2 2 2 2" xfId="4101"/>
    <cellStyle name="Millares 3 3 2 2 2 2 2" xfId="10533"/>
    <cellStyle name="Millares 3 3 2 2 2 3" xfId="6051"/>
    <cellStyle name="Millares 3 3 2 2 2 3 2" xfId="12483"/>
    <cellStyle name="Millares 3 3 2 2 2 4" xfId="8582"/>
    <cellStyle name="Millares 3 3 2 2 2 5" xfId="16231"/>
    <cellStyle name="Millares 3 3 2 2 3" xfId="3131"/>
    <cellStyle name="Millares 3 3 2 2 3 2" xfId="9563"/>
    <cellStyle name="Millares 3 3 2 2 4" xfId="5080"/>
    <cellStyle name="Millares 3 3 2 2 4 2" xfId="11512"/>
    <cellStyle name="Millares 3 3 2 2 5" xfId="7420"/>
    <cellStyle name="Millares 3 3 2 2 6" xfId="16230"/>
    <cellStyle name="Millares 3 3 2 3" xfId="2149"/>
    <cellStyle name="Millares 3 3 2 3 2" xfId="4100"/>
    <cellStyle name="Millares 3 3 2 3 2 2" xfId="10532"/>
    <cellStyle name="Millares 3 3 2 3 3" xfId="6050"/>
    <cellStyle name="Millares 3 3 2 3 3 2" xfId="12482"/>
    <cellStyle name="Millares 3 3 2 3 4" xfId="8581"/>
    <cellStyle name="Millares 3 3 2 3 5" xfId="16232"/>
    <cellStyle name="Millares 3 3 2 4" xfId="3130"/>
    <cellStyle name="Millares 3 3 2 4 2" xfId="9562"/>
    <cellStyle name="Millares 3 3 2 5" xfId="5079"/>
    <cellStyle name="Millares 3 3 2 5 2" xfId="11511"/>
    <cellStyle name="Millares 3 3 2 6" xfId="7419"/>
    <cellStyle name="Millares 3 3 2 7" xfId="16229"/>
    <cellStyle name="Millares 3 3 3" xfId="586"/>
    <cellStyle name="Millares 3 3 3 2" xfId="2151"/>
    <cellStyle name="Millares 3 3 3 2 2" xfId="4102"/>
    <cellStyle name="Millares 3 3 3 2 2 2" xfId="10534"/>
    <cellStyle name="Millares 3 3 3 2 3" xfId="6052"/>
    <cellStyle name="Millares 3 3 3 2 3 2" xfId="12484"/>
    <cellStyle name="Millares 3 3 3 2 4" xfId="8583"/>
    <cellStyle name="Millares 3 3 3 2 5" xfId="16234"/>
    <cellStyle name="Millares 3 3 3 3" xfId="3132"/>
    <cellStyle name="Millares 3 3 3 3 2" xfId="9564"/>
    <cellStyle name="Millares 3 3 3 4" xfId="5081"/>
    <cellStyle name="Millares 3 3 3 4 2" xfId="11513"/>
    <cellStyle name="Millares 3 3 3 5" xfId="7421"/>
    <cellStyle name="Millares 3 3 3 6" xfId="16233"/>
    <cellStyle name="Millares 3 3 4" xfId="2148"/>
    <cellStyle name="Millares 3 3 4 2" xfId="4099"/>
    <cellStyle name="Millares 3 3 4 2 2" xfId="10531"/>
    <cellStyle name="Millares 3 3 4 3" xfId="6049"/>
    <cellStyle name="Millares 3 3 4 3 2" xfId="12481"/>
    <cellStyle name="Millares 3 3 4 4" xfId="8580"/>
    <cellStyle name="Millares 3 3 4 5" xfId="16235"/>
    <cellStyle name="Millares 3 3 5" xfId="7418"/>
    <cellStyle name="Millares 3 3_ESF-08" xfId="14498"/>
    <cellStyle name="Millares 3 4" xfId="587"/>
    <cellStyle name="Millares 3 4 10" xfId="7422"/>
    <cellStyle name="Millares 3 4 11" xfId="6796"/>
    <cellStyle name="Millares 3 4 12" xfId="13580"/>
    <cellStyle name="Millares 3 4 13" xfId="14489"/>
    <cellStyle name="Millares 3 4 14" xfId="15301"/>
    <cellStyle name="Millares 3 4 15" xfId="15307"/>
    <cellStyle name="Millares 3 4 16" xfId="14381"/>
    <cellStyle name="Millares 3 4 17" xfId="15298"/>
    <cellStyle name="Millares 3 4 18" xfId="15278"/>
    <cellStyle name="Millares 3 4 19" xfId="14273"/>
    <cellStyle name="Millares 3 4 2" xfId="588"/>
    <cellStyle name="Millares 3 4 2 2" xfId="589"/>
    <cellStyle name="Millares 3 4 2 2 2" xfId="2154"/>
    <cellStyle name="Millares 3 4 2 2 2 2" xfId="4105"/>
    <cellStyle name="Millares 3 4 2 2 2 2 2" xfId="10537"/>
    <cellStyle name="Millares 3 4 2 2 2 3" xfId="6055"/>
    <cellStyle name="Millares 3 4 2 2 2 3 2" xfId="12487"/>
    <cellStyle name="Millares 3 4 2 2 2 4" xfId="8586"/>
    <cellStyle name="Millares 3 4 2 2 2 5" xfId="16239"/>
    <cellStyle name="Millares 3 4 2 2 3" xfId="3135"/>
    <cellStyle name="Millares 3 4 2 2 3 2" xfId="9567"/>
    <cellStyle name="Millares 3 4 2 2 4" xfId="5084"/>
    <cellStyle name="Millares 3 4 2 2 4 2" xfId="11516"/>
    <cellStyle name="Millares 3 4 2 2 5" xfId="7424"/>
    <cellStyle name="Millares 3 4 2 2 6" xfId="16238"/>
    <cellStyle name="Millares 3 4 2 3" xfId="2153"/>
    <cellStyle name="Millares 3 4 2 3 2" xfId="4104"/>
    <cellStyle name="Millares 3 4 2 3 2 2" xfId="10536"/>
    <cellStyle name="Millares 3 4 2 3 3" xfId="6054"/>
    <cellStyle name="Millares 3 4 2 3 3 2" xfId="12486"/>
    <cellStyle name="Millares 3 4 2 3 4" xfId="8585"/>
    <cellStyle name="Millares 3 4 2 3 5" xfId="16240"/>
    <cellStyle name="Millares 3 4 2 4" xfId="3134"/>
    <cellStyle name="Millares 3 4 2 4 2" xfId="9566"/>
    <cellStyle name="Millares 3 4 2 5" xfId="5083"/>
    <cellStyle name="Millares 3 4 2 5 2" xfId="11515"/>
    <cellStyle name="Millares 3 4 2 6" xfId="7423"/>
    <cellStyle name="Millares 3 4 2 7" xfId="16237"/>
    <cellStyle name="Millares 3 4 20" xfId="15297"/>
    <cellStyle name="Millares 3 4 21" xfId="16236"/>
    <cellStyle name="Millares 3 4 3" xfId="590"/>
    <cellStyle name="Millares 3 4 3 2" xfId="591"/>
    <cellStyle name="Millares 3 4 3 2 2" xfId="2156"/>
    <cellStyle name="Millares 3 4 3 2 2 2" xfId="4107"/>
    <cellStyle name="Millares 3 4 3 2 2 2 2" xfId="10539"/>
    <cellStyle name="Millares 3 4 3 2 2 3" xfId="6057"/>
    <cellStyle name="Millares 3 4 3 2 2 3 2" xfId="12489"/>
    <cellStyle name="Millares 3 4 3 2 2 4" xfId="8588"/>
    <cellStyle name="Millares 3 4 3 2 2 5" xfId="16243"/>
    <cellStyle name="Millares 3 4 3 2 3" xfId="3137"/>
    <cellStyle name="Millares 3 4 3 2 3 2" xfId="9569"/>
    <cellStyle name="Millares 3 4 3 2 4" xfId="5086"/>
    <cellStyle name="Millares 3 4 3 2 4 2" xfId="11518"/>
    <cellStyle name="Millares 3 4 3 2 5" xfId="7426"/>
    <cellStyle name="Millares 3 4 3 2 6" xfId="16242"/>
    <cellStyle name="Millares 3 4 3 3" xfId="2155"/>
    <cellStyle name="Millares 3 4 3 3 2" xfId="4106"/>
    <cellStyle name="Millares 3 4 3 3 2 2" xfId="10538"/>
    <cellStyle name="Millares 3 4 3 3 3" xfId="6056"/>
    <cellStyle name="Millares 3 4 3 3 3 2" xfId="12488"/>
    <cellStyle name="Millares 3 4 3 3 4" xfId="8587"/>
    <cellStyle name="Millares 3 4 3 3 5" xfId="16244"/>
    <cellStyle name="Millares 3 4 3 4" xfId="3136"/>
    <cellStyle name="Millares 3 4 3 4 2" xfId="9568"/>
    <cellStyle name="Millares 3 4 3 5" xfId="5085"/>
    <cellStyle name="Millares 3 4 3 5 2" xfId="11517"/>
    <cellStyle name="Millares 3 4 3 6" xfId="7425"/>
    <cellStyle name="Millares 3 4 3 7" xfId="16241"/>
    <cellStyle name="Millares 3 4 4" xfId="592"/>
    <cellStyle name="Millares 3 4 4 2" xfId="593"/>
    <cellStyle name="Millares 3 4 4 2 2" xfId="2158"/>
    <cellStyle name="Millares 3 4 4 2 2 2" xfId="4109"/>
    <cellStyle name="Millares 3 4 4 2 2 2 2" xfId="10541"/>
    <cellStyle name="Millares 3 4 4 2 2 3" xfId="6059"/>
    <cellStyle name="Millares 3 4 4 2 2 3 2" xfId="12491"/>
    <cellStyle name="Millares 3 4 4 2 2 4" xfId="8590"/>
    <cellStyle name="Millares 3 4 4 2 2 5" xfId="16247"/>
    <cellStyle name="Millares 3 4 4 2 3" xfId="3139"/>
    <cellStyle name="Millares 3 4 4 2 3 2" xfId="9571"/>
    <cellStyle name="Millares 3 4 4 2 4" xfId="5088"/>
    <cellStyle name="Millares 3 4 4 2 4 2" xfId="11520"/>
    <cellStyle name="Millares 3 4 4 2 5" xfId="7428"/>
    <cellStyle name="Millares 3 4 4 2 6" xfId="16246"/>
    <cellStyle name="Millares 3 4 4 3" xfId="2157"/>
    <cellStyle name="Millares 3 4 4 3 2" xfId="4108"/>
    <cellStyle name="Millares 3 4 4 3 2 2" xfId="10540"/>
    <cellStyle name="Millares 3 4 4 3 3" xfId="6058"/>
    <cellStyle name="Millares 3 4 4 3 3 2" xfId="12490"/>
    <cellStyle name="Millares 3 4 4 3 4" xfId="8589"/>
    <cellStyle name="Millares 3 4 4 3 5" xfId="16248"/>
    <cellStyle name="Millares 3 4 4 4" xfId="3138"/>
    <cellStyle name="Millares 3 4 4 4 2" xfId="9570"/>
    <cellStyle name="Millares 3 4 4 5" xfId="5087"/>
    <cellStyle name="Millares 3 4 4 5 2" xfId="11519"/>
    <cellStyle name="Millares 3 4 4 6" xfId="7427"/>
    <cellStyle name="Millares 3 4 4 7" xfId="16245"/>
    <cellStyle name="Millares 3 4 5" xfId="594"/>
    <cellStyle name="Millares 3 4 5 2" xfId="2159"/>
    <cellStyle name="Millares 3 4 5 2 2" xfId="4110"/>
    <cellStyle name="Millares 3 4 5 2 2 2" xfId="10542"/>
    <cellStyle name="Millares 3 4 5 2 3" xfId="6060"/>
    <cellStyle name="Millares 3 4 5 2 3 2" xfId="12492"/>
    <cellStyle name="Millares 3 4 5 2 4" xfId="8591"/>
    <cellStyle name="Millares 3 4 5 2 5" xfId="16250"/>
    <cellStyle name="Millares 3 4 5 3" xfId="3140"/>
    <cellStyle name="Millares 3 4 5 3 2" xfId="9572"/>
    <cellStyle name="Millares 3 4 5 4" xfId="5089"/>
    <cellStyle name="Millares 3 4 5 4 2" xfId="11521"/>
    <cellStyle name="Millares 3 4 5 5" xfId="7429"/>
    <cellStyle name="Millares 3 4 5 6" xfId="16249"/>
    <cellStyle name="Millares 3 4 6" xfId="595"/>
    <cellStyle name="Millares 3 4 6 2" xfId="2160"/>
    <cellStyle name="Millares 3 4 6 2 2" xfId="4111"/>
    <cellStyle name="Millares 3 4 6 2 2 2" xfId="10543"/>
    <cellStyle name="Millares 3 4 6 2 3" xfId="6061"/>
    <cellStyle name="Millares 3 4 6 2 3 2" xfId="12493"/>
    <cellStyle name="Millares 3 4 6 2 4" xfId="8592"/>
    <cellStyle name="Millares 3 4 6 2 5" xfId="16252"/>
    <cellStyle name="Millares 3 4 6 3" xfId="3141"/>
    <cellStyle name="Millares 3 4 6 3 2" xfId="9573"/>
    <cellStyle name="Millares 3 4 6 4" xfId="5090"/>
    <cellStyle name="Millares 3 4 6 4 2" xfId="11522"/>
    <cellStyle name="Millares 3 4 6 5" xfId="7430"/>
    <cellStyle name="Millares 3 4 6 6" xfId="16251"/>
    <cellStyle name="Millares 3 4 7" xfId="2152"/>
    <cellStyle name="Millares 3 4 7 2" xfId="4103"/>
    <cellStyle name="Millares 3 4 7 2 2" xfId="10535"/>
    <cellStyle name="Millares 3 4 7 3" xfId="6053"/>
    <cellStyle name="Millares 3 4 7 3 2" xfId="12485"/>
    <cellStyle name="Millares 3 4 7 4" xfId="8584"/>
    <cellStyle name="Millares 3 4 7 5" xfId="16253"/>
    <cellStyle name="Millares 3 4 8" xfId="3133"/>
    <cellStyle name="Millares 3 4 8 2" xfId="9565"/>
    <cellStyle name="Millares 3 4 9" xfId="5082"/>
    <cellStyle name="Millares 3 4 9 2" xfId="11514"/>
    <cellStyle name="Millares 3 5" xfId="596"/>
    <cellStyle name="Millares 3 5 2" xfId="597"/>
    <cellStyle name="Millares 3 5 2 2" xfId="2162"/>
    <cellStyle name="Millares 3 5 2 2 2" xfId="4113"/>
    <cellStyle name="Millares 3 5 2 2 2 2" xfId="10545"/>
    <cellStyle name="Millares 3 5 2 2 3" xfId="6063"/>
    <cellStyle name="Millares 3 5 2 2 3 2" xfId="12495"/>
    <cellStyle name="Millares 3 5 2 2 4" xfId="8594"/>
    <cellStyle name="Millares 3 5 2 2 5" xfId="16256"/>
    <cellStyle name="Millares 3 5 2 3" xfId="3143"/>
    <cellStyle name="Millares 3 5 2 3 2" xfId="9575"/>
    <cellStyle name="Millares 3 5 2 4" xfId="5092"/>
    <cellStyle name="Millares 3 5 2 4 2" xfId="11524"/>
    <cellStyle name="Millares 3 5 2 5" xfId="7432"/>
    <cellStyle name="Millares 3 5 2 6" xfId="16255"/>
    <cellStyle name="Millares 3 5 3" xfId="2161"/>
    <cellStyle name="Millares 3 5 3 2" xfId="4112"/>
    <cellStyle name="Millares 3 5 3 2 2" xfId="10544"/>
    <cellStyle name="Millares 3 5 3 3" xfId="6062"/>
    <cellStyle name="Millares 3 5 3 3 2" xfId="12494"/>
    <cellStyle name="Millares 3 5 3 4" xfId="8593"/>
    <cellStyle name="Millares 3 5 3 5" xfId="16257"/>
    <cellStyle name="Millares 3 5 4" xfId="3142"/>
    <cellStyle name="Millares 3 5 4 2" xfId="9574"/>
    <cellStyle name="Millares 3 5 5" xfId="5091"/>
    <cellStyle name="Millares 3 5 5 2" xfId="11523"/>
    <cellStyle name="Millares 3 5 6" xfId="7431"/>
    <cellStyle name="Millares 3 5 7" xfId="16254"/>
    <cellStyle name="Millares 3 6" xfId="598"/>
    <cellStyle name="Millares 3 6 2" xfId="599"/>
    <cellStyle name="Millares 3 6 2 2" xfId="2164"/>
    <cellStyle name="Millares 3 6 2 2 2" xfId="4115"/>
    <cellStyle name="Millares 3 6 2 2 2 2" xfId="10547"/>
    <cellStyle name="Millares 3 6 2 2 3" xfId="6065"/>
    <cellStyle name="Millares 3 6 2 2 3 2" xfId="12497"/>
    <cellStyle name="Millares 3 6 2 2 4" xfId="8596"/>
    <cellStyle name="Millares 3 6 2 2 5" xfId="16260"/>
    <cellStyle name="Millares 3 6 2 3" xfId="3145"/>
    <cellStyle name="Millares 3 6 2 3 2" xfId="9577"/>
    <cellStyle name="Millares 3 6 2 4" xfId="5094"/>
    <cellStyle name="Millares 3 6 2 4 2" xfId="11526"/>
    <cellStyle name="Millares 3 6 2 5" xfId="7434"/>
    <cellStyle name="Millares 3 6 2 6" xfId="16259"/>
    <cellStyle name="Millares 3 6 3" xfId="2163"/>
    <cellStyle name="Millares 3 6 3 2" xfId="4114"/>
    <cellStyle name="Millares 3 6 3 2 2" xfId="10546"/>
    <cellStyle name="Millares 3 6 3 3" xfId="6064"/>
    <cellStyle name="Millares 3 6 3 3 2" xfId="12496"/>
    <cellStyle name="Millares 3 6 3 4" xfId="8595"/>
    <cellStyle name="Millares 3 6 3 5" xfId="16261"/>
    <cellStyle name="Millares 3 6 4" xfId="3144"/>
    <cellStyle name="Millares 3 6 4 2" xfId="9576"/>
    <cellStyle name="Millares 3 6 5" xfId="5093"/>
    <cellStyle name="Millares 3 6 5 2" xfId="11525"/>
    <cellStyle name="Millares 3 6 6" xfId="7433"/>
    <cellStyle name="Millares 3 6 7" xfId="16258"/>
    <cellStyle name="Millares 3 7" xfId="600"/>
    <cellStyle name="Millares 3 7 2" xfId="601"/>
    <cellStyle name="Millares 3 7 2 2" xfId="2166"/>
    <cellStyle name="Millares 3 7 2 2 2" xfId="4117"/>
    <cellStyle name="Millares 3 7 2 2 2 2" xfId="10549"/>
    <cellStyle name="Millares 3 7 2 2 3" xfId="6067"/>
    <cellStyle name="Millares 3 7 2 2 3 2" xfId="12499"/>
    <cellStyle name="Millares 3 7 2 2 4" xfId="8598"/>
    <cellStyle name="Millares 3 7 2 2 5" xfId="16264"/>
    <cellStyle name="Millares 3 7 2 3" xfId="3147"/>
    <cellStyle name="Millares 3 7 2 3 2" xfId="9579"/>
    <cellStyle name="Millares 3 7 2 4" xfId="5096"/>
    <cellStyle name="Millares 3 7 2 4 2" xfId="11528"/>
    <cellStyle name="Millares 3 7 2 5" xfId="7436"/>
    <cellStyle name="Millares 3 7 2 6" xfId="16263"/>
    <cellStyle name="Millares 3 7 3" xfId="2165"/>
    <cellStyle name="Millares 3 7 3 2" xfId="4116"/>
    <cellStyle name="Millares 3 7 3 2 2" xfId="10548"/>
    <cellStyle name="Millares 3 7 3 3" xfId="6066"/>
    <cellStyle name="Millares 3 7 3 3 2" xfId="12498"/>
    <cellStyle name="Millares 3 7 3 4" xfId="8597"/>
    <cellStyle name="Millares 3 7 3 5" xfId="16265"/>
    <cellStyle name="Millares 3 7 4" xfId="3146"/>
    <cellStyle name="Millares 3 7 4 2" xfId="9578"/>
    <cellStyle name="Millares 3 7 5" xfId="5095"/>
    <cellStyle name="Millares 3 7 5 2" xfId="11527"/>
    <cellStyle name="Millares 3 7 6" xfId="7435"/>
    <cellStyle name="Millares 3 7 7" xfId="16262"/>
    <cellStyle name="Millares 3 8" xfId="602"/>
    <cellStyle name="Millares 3 8 2" xfId="603"/>
    <cellStyle name="Millares 3 8 2 2" xfId="2168"/>
    <cellStyle name="Millares 3 8 2 2 2" xfId="4119"/>
    <cellStyle name="Millares 3 8 2 2 2 2" xfId="10551"/>
    <cellStyle name="Millares 3 8 2 2 3" xfId="6069"/>
    <cellStyle name="Millares 3 8 2 2 3 2" xfId="12501"/>
    <cellStyle name="Millares 3 8 2 2 4" xfId="8600"/>
    <cellStyle name="Millares 3 8 2 2 5" xfId="16268"/>
    <cellStyle name="Millares 3 8 2 3" xfId="3149"/>
    <cellStyle name="Millares 3 8 2 3 2" xfId="9581"/>
    <cellStyle name="Millares 3 8 2 4" xfId="5098"/>
    <cellStyle name="Millares 3 8 2 4 2" xfId="11530"/>
    <cellStyle name="Millares 3 8 2 5" xfId="7438"/>
    <cellStyle name="Millares 3 8 2 6" xfId="16267"/>
    <cellStyle name="Millares 3 8 3" xfId="2167"/>
    <cellStyle name="Millares 3 8 3 2" xfId="4118"/>
    <cellStyle name="Millares 3 8 3 2 2" xfId="10550"/>
    <cellStyle name="Millares 3 8 3 3" xfId="6068"/>
    <cellStyle name="Millares 3 8 3 3 2" xfId="12500"/>
    <cellStyle name="Millares 3 8 3 4" xfId="8599"/>
    <cellStyle name="Millares 3 8 3 5" xfId="16269"/>
    <cellStyle name="Millares 3 8 4" xfId="3148"/>
    <cellStyle name="Millares 3 8 4 2" xfId="9580"/>
    <cellStyle name="Millares 3 8 5" xfId="5097"/>
    <cellStyle name="Millares 3 8 5 2" xfId="11529"/>
    <cellStyle name="Millares 3 8 6" xfId="7437"/>
    <cellStyle name="Millares 3 8 7" xfId="16266"/>
    <cellStyle name="Millares 3 9" xfId="604"/>
    <cellStyle name="Millares 3 9 2" xfId="605"/>
    <cellStyle name="Millares 3 9 2 2" xfId="2170"/>
    <cellStyle name="Millares 3 9 2 2 2" xfId="4121"/>
    <cellStyle name="Millares 3 9 2 2 2 2" xfId="10553"/>
    <cellStyle name="Millares 3 9 2 2 3" xfId="6071"/>
    <cellStyle name="Millares 3 9 2 2 3 2" xfId="12503"/>
    <cellStyle name="Millares 3 9 2 2 4" xfId="8602"/>
    <cellStyle name="Millares 3 9 2 2 5" xfId="16272"/>
    <cellStyle name="Millares 3 9 2 3" xfId="3151"/>
    <cellStyle name="Millares 3 9 2 3 2" xfId="9583"/>
    <cellStyle name="Millares 3 9 2 4" xfId="5100"/>
    <cellStyle name="Millares 3 9 2 4 2" xfId="11532"/>
    <cellStyle name="Millares 3 9 2 5" xfId="7440"/>
    <cellStyle name="Millares 3 9 2 6" xfId="16271"/>
    <cellStyle name="Millares 3 9 3" xfId="2169"/>
    <cellStyle name="Millares 3 9 3 2" xfId="4120"/>
    <cellStyle name="Millares 3 9 3 2 2" xfId="10552"/>
    <cellStyle name="Millares 3 9 3 3" xfId="6070"/>
    <cellStyle name="Millares 3 9 3 3 2" xfId="12502"/>
    <cellStyle name="Millares 3 9 3 4" xfId="8601"/>
    <cellStyle name="Millares 3 9 3 5" xfId="16273"/>
    <cellStyle name="Millares 3 9 4" xfId="3150"/>
    <cellStyle name="Millares 3 9 4 2" xfId="9582"/>
    <cellStyle name="Millares 3 9 5" xfId="5099"/>
    <cellStyle name="Millares 3 9 5 2" xfId="11531"/>
    <cellStyle name="Millares 3 9 6" xfId="7439"/>
    <cellStyle name="Millares 3 9 7" xfId="16270"/>
    <cellStyle name="Millares 3_ESF-01" xfId="606"/>
    <cellStyle name="Millares 30" xfId="607"/>
    <cellStyle name="Millares 30 2" xfId="608"/>
    <cellStyle name="Millares 30 2 2" xfId="2172"/>
    <cellStyle name="Millares 30 2 2 2" xfId="4123"/>
    <cellStyle name="Millares 30 2 2 2 2" xfId="10555"/>
    <cellStyle name="Millares 30 2 2 3" xfId="6073"/>
    <cellStyle name="Millares 30 2 2 3 2" xfId="12505"/>
    <cellStyle name="Millares 30 2 2 4" xfId="8604"/>
    <cellStyle name="Millares 30 2 2 5" xfId="16276"/>
    <cellStyle name="Millares 30 2 3" xfId="3153"/>
    <cellStyle name="Millares 30 2 3 2" xfId="9585"/>
    <cellStyle name="Millares 30 2 4" xfId="5102"/>
    <cellStyle name="Millares 30 2 4 2" xfId="11534"/>
    <cellStyle name="Millares 30 2 5" xfId="7442"/>
    <cellStyle name="Millares 30 2 6" xfId="16275"/>
    <cellStyle name="Millares 30 3" xfId="2171"/>
    <cellStyle name="Millares 30 3 2" xfId="4122"/>
    <cellStyle name="Millares 30 3 2 2" xfId="10554"/>
    <cellStyle name="Millares 30 3 3" xfId="6072"/>
    <cellStyle name="Millares 30 3 3 2" xfId="12504"/>
    <cellStyle name="Millares 30 3 4" xfId="8603"/>
    <cellStyle name="Millares 30 3 5" xfId="16277"/>
    <cellStyle name="Millares 30 4" xfId="3152"/>
    <cellStyle name="Millares 30 4 2" xfId="9584"/>
    <cellStyle name="Millares 30 5" xfId="5101"/>
    <cellStyle name="Millares 30 5 2" xfId="11533"/>
    <cellStyle name="Millares 30 6" xfId="7441"/>
    <cellStyle name="Millares 30 7" xfId="16274"/>
    <cellStyle name="Millares 31" xfId="609"/>
    <cellStyle name="Millares 31 2" xfId="610"/>
    <cellStyle name="Millares 31 2 2" xfId="2174"/>
    <cellStyle name="Millares 31 2 2 2" xfId="4125"/>
    <cellStyle name="Millares 31 2 2 2 2" xfId="10557"/>
    <cellStyle name="Millares 31 2 2 3" xfId="6075"/>
    <cellStyle name="Millares 31 2 2 3 2" xfId="12507"/>
    <cellStyle name="Millares 31 2 2 4" xfId="8606"/>
    <cellStyle name="Millares 31 2 2 5" xfId="16280"/>
    <cellStyle name="Millares 31 2 3" xfId="3155"/>
    <cellStyle name="Millares 31 2 3 2" xfId="9587"/>
    <cellStyle name="Millares 31 2 4" xfId="5104"/>
    <cellStyle name="Millares 31 2 4 2" xfId="11536"/>
    <cellStyle name="Millares 31 2 5" xfId="7444"/>
    <cellStyle name="Millares 31 2 6" xfId="16279"/>
    <cellStyle name="Millares 31 3" xfId="2173"/>
    <cellStyle name="Millares 31 3 2" xfId="4124"/>
    <cellStyle name="Millares 31 3 2 2" xfId="10556"/>
    <cellStyle name="Millares 31 3 3" xfId="6074"/>
    <cellStyle name="Millares 31 3 3 2" xfId="12506"/>
    <cellStyle name="Millares 31 3 4" xfId="8605"/>
    <cellStyle name="Millares 31 3 5" xfId="16281"/>
    <cellStyle name="Millares 31 4" xfId="3154"/>
    <cellStyle name="Millares 31 4 2" xfId="9586"/>
    <cellStyle name="Millares 31 5" xfId="5103"/>
    <cellStyle name="Millares 31 5 2" xfId="11535"/>
    <cellStyle name="Millares 31 6" xfId="7443"/>
    <cellStyle name="Millares 31 7" xfId="16278"/>
    <cellStyle name="Millares 32" xfId="611"/>
    <cellStyle name="Millares 32 2" xfId="612"/>
    <cellStyle name="Millares 32 2 2" xfId="2176"/>
    <cellStyle name="Millares 32 2 2 2" xfId="4127"/>
    <cellStyle name="Millares 32 2 2 2 2" xfId="10559"/>
    <cellStyle name="Millares 32 2 2 3" xfId="6077"/>
    <cellStyle name="Millares 32 2 2 3 2" xfId="12509"/>
    <cellStyle name="Millares 32 2 2 4" xfId="8608"/>
    <cellStyle name="Millares 32 2 2 5" xfId="16284"/>
    <cellStyle name="Millares 32 2 3" xfId="3157"/>
    <cellStyle name="Millares 32 2 3 2" xfId="9589"/>
    <cellStyle name="Millares 32 2 4" xfId="5106"/>
    <cellStyle name="Millares 32 2 4 2" xfId="11538"/>
    <cellStyle name="Millares 32 2 5" xfId="7446"/>
    <cellStyle name="Millares 32 2 6" xfId="16283"/>
    <cellStyle name="Millares 32 3" xfId="2175"/>
    <cellStyle name="Millares 32 3 2" xfId="4126"/>
    <cellStyle name="Millares 32 3 2 2" xfId="10558"/>
    <cellStyle name="Millares 32 3 3" xfId="6076"/>
    <cellStyle name="Millares 32 3 3 2" xfId="12508"/>
    <cellStyle name="Millares 32 3 4" xfId="8607"/>
    <cellStyle name="Millares 32 3 5" xfId="16285"/>
    <cellStyle name="Millares 32 4" xfId="3156"/>
    <cellStyle name="Millares 32 4 2" xfId="9588"/>
    <cellStyle name="Millares 32 5" xfId="5105"/>
    <cellStyle name="Millares 32 5 2" xfId="11537"/>
    <cellStyle name="Millares 32 6" xfId="7445"/>
    <cellStyle name="Millares 32 7" xfId="16282"/>
    <cellStyle name="Millares 33" xfId="613"/>
    <cellStyle name="Millares 33 2" xfId="2177"/>
    <cellStyle name="Millares 33 2 2" xfId="4128"/>
    <cellStyle name="Millares 33 2 2 2" xfId="10560"/>
    <cellStyle name="Millares 33 2 3" xfId="6078"/>
    <cellStyle name="Millares 33 2 3 2" xfId="12510"/>
    <cellStyle name="Millares 33 2 4" xfId="8609"/>
    <cellStyle name="Millares 33 2 5" xfId="16287"/>
    <cellStyle name="Millares 33 3" xfId="3158"/>
    <cellStyle name="Millares 33 3 2" xfId="9590"/>
    <cellStyle name="Millares 33 4" xfId="5107"/>
    <cellStyle name="Millares 33 4 2" xfId="11539"/>
    <cellStyle name="Millares 33 5" xfId="7447"/>
    <cellStyle name="Millares 33 6" xfId="16286"/>
    <cellStyle name="Millares 34" xfId="614"/>
    <cellStyle name="Millares 34 2" xfId="2178"/>
    <cellStyle name="Millares 34 2 2" xfId="4129"/>
    <cellStyle name="Millares 34 2 2 2" xfId="10561"/>
    <cellStyle name="Millares 34 2 3" xfId="6079"/>
    <cellStyle name="Millares 34 2 3 2" xfId="12511"/>
    <cellStyle name="Millares 34 2 4" xfId="8610"/>
    <cellStyle name="Millares 34 2 5" xfId="16289"/>
    <cellStyle name="Millares 34 3" xfId="3159"/>
    <cellStyle name="Millares 34 3 2" xfId="9591"/>
    <cellStyle name="Millares 34 4" xfId="5108"/>
    <cellStyle name="Millares 34 4 2" xfId="11540"/>
    <cellStyle name="Millares 34 5" xfId="7448"/>
    <cellStyle name="Millares 34 6" xfId="16288"/>
    <cellStyle name="Millares 35" xfId="238"/>
    <cellStyle name="Millares 35 2" xfId="3760"/>
    <cellStyle name="Millares 35 2 2" xfId="10192"/>
    <cellStyle name="Millares 35 3" xfId="5710"/>
    <cellStyle name="Millares 35 3 2" xfId="12142"/>
    <cellStyle name="Millares 35 4" xfId="7078"/>
    <cellStyle name="Millares 35 5" xfId="16290"/>
    <cellStyle name="Millares 36" xfId="1808"/>
    <cellStyle name="Millares 36 2" xfId="3759"/>
    <cellStyle name="Millares 36 2 2" xfId="10191"/>
    <cellStyle name="Millares 36 3" xfId="5709"/>
    <cellStyle name="Millares 36 3 2" xfId="12141"/>
    <cellStyle name="Millares 36 4" xfId="8240"/>
    <cellStyle name="Millares 36 5" xfId="16291"/>
    <cellStyle name="Millares 37" xfId="1779"/>
    <cellStyle name="Millares 37 2" xfId="4737"/>
    <cellStyle name="Millares 37 2 2" xfId="11169"/>
    <cellStyle name="Millares 37 3" xfId="6687"/>
    <cellStyle name="Millares 37 3 2" xfId="13119"/>
    <cellStyle name="Millares 37 4" xfId="8212"/>
    <cellStyle name="Millares 37 5" xfId="16292"/>
    <cellStyle name="Millares 38" xfId="2792"/>
    <cellStyle name="Millares 38 2" xfId="4741"/>
    <cellStyle name="Millares 38 2 2" xfId="11173"/>
    <cellStyle name="Millares 38 3" xfId="6692"/>
    <cellStyle name="Millares 38 3 2" xfId="13124"/>
    <cellStyle name="Millares 38 4" xfId="9224"/>
    <cellStyle name="Millares 38 5" xfId="16293"/>
    <cellStyle name="Millares 39" xfId="1778"/>
    <cellStyle name="Millares 39 2" xfId="4736"/>
    <cellStyle name="Millares 39 2 2" xfId="11168"/>
    <cellStyle name="Millares 39 3" xfId="6686"/>
    <cellStyle name="Millares 39 3 2" xfId="13118"/>
    <cellStyle name="Millares 39 4" xfId="8211"/>
    <cellStyle name="Millares 39 5" xfId="16294"/>
    <cellStyle name="Millares 4" xfId="615"/>
    <cellStyle name="Millares 4 10" xfId="616"/>
    <cellStyle name="Millares 4 10 2" xfId="617"/>
    <cellStyle name="Millares 4 10 2 2" xfId="2181"/>
    <cellStyle name="Millares 4 10 2 2 2" xfId="4132"/>
    <cellStyle name="Millares 4 10 2 2 2 2" xfId="10564"/>
    <cellStyle name="Millares 4 10 2 2 3" xfId="6082"/>
    <cellStyle name="Millares 4 10 2 2 3 2" xfId="12514"/>
    <cellStyle name="Millares 4 10 2 2 4" xfId="8613"/>
    <cellStyle name="Millares 4 10 2 2 5" xfId="16298"/>
    <cellStyle name="Millares 4 10 2 3" xfId="3162"/>
    <cellStyle name="Millares 4 10 2 3 2" xfId="9594"/>
    <cellStyle name="Millares 4 10 2 4" xfId="5111"/>
    <cellStyle name="Millares 4 10 2 4 2" xfId="11543"/>
    <cellStyle name="Millares 4 10 2 5" xfId="7451"/>
    <cellStyle name="Millares 4 10 2 6" xfId="16297"/>
    <cellStyle name="Millares 4 10 3" xfId="2180"/>
    <cellStyle name="Millares 4 10 3 2" xfId="4131"/>
    <cellStyle name="Millares 4 10 3 2 2" xfId="10563"/>
    <cellStyle name="Millares 4 10 3 3" xfId="6081"/>
    <cellStyle name="Millares 4 10 3 3 2" xfId="12513"/>
    <cellStyle name="Millares 4 10 3 4" xfId="8612"/>
    <cellStyle name="Millares 4 10 3 5" xfId="16299"/>
    <cellStyle name="Millares 4 10 4" xfId="3161"/>
    <cellStyle name="Millares 4 10 4 2" xfId="9593"/>
    <cellStyle name="Millares 4 10 5" xfId="5110"/>
    <cellStyle name="Millares 4 10 5 2" xfId="11542"/>
    <cellStyle name="Millares 4 10 6" xfId="7450"/>
    <cellStyle name="Millares 4 10 7" xfId="16296"/>
    <cellStyle name="Millares 4 11" xfId="618"/>
    <cellStyle name="Millares 4 11 2" xfId="619"/>
    <cellStyle name="Millares 4 11 2 2" xfId="2183"/>
    <cellStyle name="Millares 4 11 2 2 2" xfId="4134"/>
    <cellStyle name="Millares 4 11 2 2 2 2" xfId="10566"/>
    <cellStyle name="Millares 4 11 2 2 3" xfId="6084"/>
    <cellStyle name="Millares 4 11 2 2 3 2" xfId="12516"/>
    <cellStyle name="Millares 4 11 2 2 4" xfId="8615"/>
    <cellStyle name="Millares 4 11 2 2 5" xfId="16302"/>
    <cellStyle name="Millares 4 11 2 3" xfId="3164"/>
    <cellStyle name="Millares 4 11 2 3 2" xfId="9596"/>
    <cellStyle name="Millares 4 11 2 4" xfId="5113"/>
    <cellStyle name="Millares 4 11 2 4 2" xfId="11545"/>
    <cellStyle name="Millares 4 11 2 5" xfId="7453"/>
    <cellStyle name="Millares 4 11 2 6" xfId="16301"/>
    <cellStyle name="Millares 4 11 3" xfId="2182"/>
    <cellStyle name="Millares 4 11 3 2" xfId="4133"/>
    <cellStyle name="Millares 4 11 3 2 2" xfId="10565"/>
    <cellStyle name="Millares 4 11 3 3" xfId="6083"/>
    <cellStyle name="Millares 4 11 3 3 2" xfId="12515"/>
    <cellStyle name="Millares 4 11 3 4" xfId="8614"/>
    <cellStyle name="Millares 4 11 3 5" xfId="16303"/>
    <cellStyle name="Millares 4 11 4" xfId="3163"/>
    <cellStyle name="Millares 4 11 4 2" xfId="9595"/>
    <cellStyle name="Millares 4 11 5" xfId="5112"/>
    <cellStyle name="Millares 4 11 5 2" xfId="11544"/>
    <cellStyle name="Millares 4 11 6" xfId="7452"/>
    <cellStyle name="Millares 4 11 7" xfId="16300"/>
    <cellStyle name="Millares 4 12" xfId="620"/>
    <cellStyle name="Millares 4 12 2" xfId="621"/>
    <cellStyle name="Millares 4 12 2 2" xfId="2185"/>
    <cellStyle name="Millares 4 12 2 2 2" xfId="4136"/>
    <cellStyle name="Millares 4 12 2 2 2 2" xfId="10568"/>
    <cellStyle name="Millares 4 12 2 2 3" xfId="6086"/>
    <cellStyle name="Millares 4 12 2 2 3 2" xfId="12518"/>
    <cellStyle name="Millares 4 12 2 2 4" xfId="8617"/>
    <cellStyle name="Millares 4 12 2 2 5" xfId="16306"/>
    <cellStyle name="Millares 4 12 2 3" xfId="3166"/>
    <cellStyle name="Millares 4 12 2 3 2" xfId="9598"/>
    <cellStyle name="Millares 4 12 2 4" xfId="5115"/>
    <cellStyle name="Millares 4 12 2 4 2" xfId="11547"/>
    <cellStyle name="Millares 4 12 2 5" xfId="7455"/>
    <cellStyle name="Millares 4 12 2 6" xfId="16305"/>
    <cellStyle name="Millares 4 12 3" xfId="2184"/>
    <cellStyle name="Millares 4 12 3 2" xfId="4135"/>
    <cellStyle name="Millares 4 12 3 2 2" xfId="10567"/>
    <cellStyle name="Millares 4 12 3 3" xfId="6085"/>
    <cellStyle name="Millares 4 12 3 3 2" xfId="12517"/>
    <cellStyle name="Millares 4 12 3 4" xfId="8616"/>
    <cellStyle name="Millares 4 12 3 5" xfId="16307"/>
    <cellStyle name="Millares 4 12 4" xfId="3165"/>
    <cellStyle name="Millares 4 12 4 2" xfId="9597"/>
    <cellStyle name="Millares 4 12 5" xfId="5114"/>
    <cellStyle name="Millares 4 12 5 2" xfId="11546"/>
    <cellStyle name="Millares 4 12 6" xfId="7454"/>
    <cellStyle name="Millares 4 12 7" xfId="16304"/>
    <cellStyle name="Millares 4 13" xfId="622"/>
    <cellStyle name="Millares 4 13 2" xfId="2186"/>
    <cellStyle name="Millares 4 13 2 2" xfId="4137"/>
    <cellStyle name="Millares 4 13 2 2 2" xfId="10569"/>
    <cellStyle name="Millares 4 13 2 3" xfId="6087"/>
    <cellStyle name="Millares 4 13 2 3 2" xfId="12519"/>
    <cellStyle name="Millares 4 13 2 4" xfId="8618"/>
    <cellStyle name="Millares 4 13 2 5" xfId="16309"/>
    <cellStyle name="Millares 4 13 3" xfId="3167"/>
    <cellStyle name="Millares 4 13 3 2" xfId="9599"/>
    <cellStyle name="Millares 4 13 4" xfId="5116"/>
    <cellStyle name="Millares 4 13 4 2" xfId="11548"/>
    <cellStyle name="Millares 4 13 5" xfId="7456"/>
    <cellStyle name="Millares 4 13 6" xfId="16308"/>
    <cellStyle name="Millares 4 14" xfId="623"/>
    <cellStyle name="Millares 4 14 2" xfId="2187"/>
    <cellStyle name="Millares 4 14 2 2" xfId="4138"/>
    <cellStyle name="Millares 4 14 2 2 2" xfId="10570"/>
    <cellStyle name="Millares 4 14 2 3" xfId="6088"/>
    <cellStyle name="Millares 4 14 2 3 2" xfId="12520"/>
    <cellStyle name="Millares 4 14 2 4" xfId="8619"/>
    <cellStyle name="Millares 4 14 2 5" xfId="16311"/>
    <cellStyle name="Millares 4 14 3" xfId="3168"/>
    <cellStyle name="Millares 4 14 3 2" xfId="9600"/>
    <cellStyle name="Millares 4 14 4" xfId="5117"/>
    <cellStyle name="Millares 4 14 4 2" xfId="11549"/>
    <cellStyle name="Millares 4 14 5" xfId="7457"/>
    <cellStyle name="Millares 4 14 6" xfId="16310"/>
    <cellStyle name="Millares 4 15" xfId="2179"/>
    <cellStyle name="Millares 4 15 2" xfId="4130"/>
    <cellStyle name="Millares 4 15 2 2" xfId="10562"/>
    <cellStyle name="Millares 4 15 3" xfId="6080"/>
    <cellStyle name="Millares 4 15 3 2" xfId="12512"/>
    <cellStyle name="Millares 4 15 4" xfId="8611"/>
    <cellStyle name="Millares 4 15 5" xfId="16312"/>
    <cellStyle name="Millares 4 16" xfId="3160"/>
    <cellStyle name="Millares 4 16 2" xfId="9592"/>
    <cellStyle name="Millares 4 17" xfId="5109"/>
    <cellStyle name="Millares 4 17 2" xfId="11541"/>
    <cellStyle name="Millares 4 18" xfId="7449"/>
    <cellStyle name="Millares 4 19" xfId="6797"/>
    <cellStyle name="Millares 4 2" xfId="624"/>
    <cellStyle name="Millares 4 2 2" xfId="625"/>
    <cellStyle name="Millares 4 2 2 2" xfId="626"/>
    <cellStyle name="Millares 4 2 2 2 2" xfId="2190"/>
    <cellStyle name="Millares 4 2 2 2 2 2" xfId="4141"/>
    <cellStyle name="Millares 4 2 2 2 2 2 2" xfId="10573"/>
    <cellStyle name="Millares 4 2 2 2 2 3" xfId="6091"/>
    <cellStyle name="Millares 4 2 2 2 2 3 2" xfId="12523"/>
    <cellStyle name="Millares 4 2 2 2 2 4" xfId="8622"/>
    <cellStyle name="Millares 4 2 2 2 2 5" xfId="16316"/>
    <cellStyle name="Millares 4 2 2 2 3" xfId="3170"/>
    <cellStyle name="Millares 4 2 2 2 3 2" xfId="9602"/>
    <cellStyle name="Millares 4 2 2 2 4" xfId="5119"/>
    <cellStyle name="Millares 4 2 2 2 4 2" xfId="11551"/>
    <cellStyle name="Millares 4 2 2 2 5" xfId="7460"/>
    <cellStyle name="Millares 4 2 2 2 6" xfId="16315"/>
    <cellStyle name="Millares 4 2 2 3" xfId="2189"/>
    <cellStyle name="Millares 4 2 2 3 2" xfId="4140"/>
    <cellStyle name="Millares 4 2 2 3 2 2" xfId="10572"/>
    <cellStyle name="Millares 4 2 2 3 3" xfId="6090"/>
    <cellStyle name="Millares 4 2 2 3 3 2" xfId="12522"/>
    <cellStyle name="Millares 4 2 2 3 4" xfId="8621"/>
    <cellStyle name="Millares 4 2 2 3 5" xfId="16317"/>
    <cellStyle name="Millares 4 2 2 4" xfId="3169"/>
    <cellStyle name="Millares 4 2 2 4 2" xfId="9601"/>
    <cellStyle name="Millares 4 2 2 5" xfId="5118"/>
    <cellStyle name="Millares 4 2 2 5 2" xfId="11550"/>
    <cellStyle name="Millares 4 2 2 6" xfId="7459"/>
    <cellStyle name="Millares 4 2 2 7" xfId="16314"/>
    <cellStyle name="Millares 4 2 3" xfId="627"/>
    <cellStyle name="Millares 4 2 3 2" xfId="2191"/>
    <cellStyle name="Millares 4 2 3 2 2" xfId="4142"/>
    <cellStyle name="Millares 4 2 3 2 2 2" xfId="10574"/>
    <cellStyle name="Millares 4 2 3 2 3" xfId="6092"/>
    <cellStyle name="Millares 4 2 3 2 3 2" xfId="12524"/>
    <cellStyle name="Millares 4 2 3 2 4" xfId="8623"/>
    <cellStyle name="Millares 4 2 3 2 5" xfId="16319"/>
    <cellStyle name="Millares 4 2 3 3" xfId="3171"/>
    <cellStyle name="Millares 4 2 3 3 2" xfId="9603"/>
    <cellStyle name="Millares 4 2 3 4" xfId="5120"/>
    <cellStyle name="Millares 4 2 3 4 2" xfId="11552"/>
    <cellStyle name="Millares 4 2 3 5" xfId="7461"/>
    <cellStyle name="Millares 4 2 3 6" xfId="16318"/>
    <cellStyle name="Millares 4 2 4" xfId="2188"/>
    <cellStyle name="Millares 4 2 4 2" xfId="4139"/>
    <cellStyle name="Millares 4 2 4 2 2" xfId="10571"/>
    <cellStyle name="Millares 4 2 4 3" xfId="6089"/>
    <cellStyle name="Millares 4 2 4 3 2" xfId="12521"/>
    <cellStyle name="Millares 4 2 4 4" xfId="8620"/>
    <cellStyle name="Millares 4 2 4 5" xfId="16320"/>
    <cellStyle name="Millares 4 2 5" xfId="7458"/>
    <cellStyle name="Millares 4 2_ESF-08" xfId="6918"/>
    <cellStyle name="Millares 4 20" xfId="16295"/>
    <cellStyle name="Millares 4 3" xfId="628"/>
    <cellStyle name="Millares 4 3 2" xfId="629"/>
    <cellStyle name="Millares 4 3 2 2" xfId="630"/>
    <cellStyle name="Millares 4 3 2 2 2" xfId="2194"/>
    <cellStyle name="Millares 4 3 2 2 2 2" xfId="4145"/>
    <cellStyle name="Millares 4 3 2 2 2 2 2" xfId="10577"/>
    <cellStyle name="Millares 4 3 2 2 2 3" xfId="6095"/>
    <cellStyle name="Millares 4 3 2 2 2 3 2" xfId="12527"/>
    <cellStyle name="Millares 4 3 2 2 2 4" xfId="8626"/>
    <cellStyle name="Millares 4 3 2 2 2 5" xfId="16324"/>
    <cellStyle name="Millares 4 3 2 2 3" xfId="3173"/>
    <cellStyle name="Millares 4 3 2 2 3 2" xfId="9605"/>
    <cellStyle name="Millares 4 3 2 2 4" xfId="5122"/>
    <cellStyle name="Millares 4 3 2 2 4 2" xfId="11554"/>
    <cellStyle name="Millares 4 3 2 2 5" xfId="7464"/>
    <cellStyle name="Millares 4 3 2 2 6" xfId="16323"/>
    <cellStyle name="Millares 4 3 2 3" xfId="2193"/>
    <cellStyle name="Millares 4 3 2 3 2" xfId="4144"/>
    <cellStyle name="Millares 4 3 2 3 2 2" xfId="10576"/>
    <cellStyle name="Millares 4 3 2 3 3" xfId="6094"/>
    <cellStyle name="Millares 4 3 2 3 3 2" xfId="12526"/>
    <cellStyle name="Millares 4 3 2 3 4" xfId="8625"/>
    <cellStyle name="Millares 4 3 2 3 5" xfId="16325"/>
    <cellStyle name="Millares 4 3 2 4" xfId="3172"/>
    <cellStyle name="Millares 4 3 2 4 2" xfId="9604"/>
    <cellStyle name="Millares 4 3 2 5" xfId="5121"/>
    <cellStyle name="Millares 4 3 2 5 2" xfId="11553"/>
    <cellStyle name="Millares 4 3 2 6" xfId="7463"/>
    <cellStyle name="Millares 4 3 2 7" xfId="16322"/>
    <cellStyle name="Millares 4 3 3" xfId="631"/>
    <cellStyle name="Millares 4 3 3 2" xfId="2195"/>
    <cellStyle name="Millares 4 3 3 2 2" xfId="4146"/>
    <cellStyle name="Millares 4 3 3 2 2 2" xfId="10578"/>
    <cellStyle name="Millares 4 3 3 2 3" xfId="6096"/>
    <cellStyle name="Millares 4 3 3 2 3 2" xfId="12528"/>
    <cellStyle name="Millares 4 3 3 2 4" xfId="8627"/>
    <cellStyle name="Millares 4 3 3 2 5" xfId="16327"/>
    <cellStyle name="Millares 4 3 3 3" xfId="3174"/>
    <cellStyle name="Millares 4 3 3 3 2" xfId="9606"/>
    <cellStyle name="Millares 4 3 3 4" xfId="5123"/>
    <cellStyle name="Millares 4 3 3 4 2" xfId="11555"/>
    <cellStyle name="Millares 4 3 3 5" xfId="7465"/>
    <cellStyle name="Millares 4 3 3 6" xfId="16326"/>
    <cellStyle name="Millares 4 3 4" xfId="2192"/>
    <cellStyle name="Millares 4 3 4 2" xfId="4143"/>
    <cellStyle name="Millares 4 3 4 2 2" xfId="10575"/>
    <cellStyle name="Millares 4 3 4 3" xfId="6093"/>
    <cellStyle name="Millares 4 3 4 3 2" xfId="12525"/>
    <cellStyle name="Millares 4 3 4 4" xfId="8624"/>
    <cellStyle name="Millares 4 3 4 5" xfId="16328"/>
    <cellStyle name="Millares 4 3 5" xfId="7462"/>
    <cellStyle name="Millares 4 3_ESF-08" xfId="8145"/>
    <cellStyle name="Millares 4 4" xfId="632"/>
    <cellStyle name="Millares 4 4 2" xfId="633"/>
    <cellStyle name="Millares 4 4 2 2" xfId="2197"/>
    <cellStyle name="Millares 4 4 2 2 2" xfId="4148"/>
    <cellStyle name="Millares 4 4 2 2 2 2" xfId="10580"/>
    <cellStyle name="Millares 4 4 2 2 3" xfId="6098"/>
    <cellStyle name="Millares 4 4 2 2 3 2" xfId="12530"/>
    <cellStyle name="Millares 4 4 2 2 4" xfId="8629"/>
    <cellStyle name="Millares 4 4 2 2 5" xfId="16331"/>
    <cellStyle name="Millares 4 4 2 3" xfId="3176"/>
    <cellStyle name="Millares 4 4 2 3 2" xfId="9608"/>
    <cellStyle name="Millares 4 4 2 4" xfId="5125"/>
    <cellStyle name="Millares 4 4 2 4 2" xfId="11557"/>
    <cellStyle name="Millares 4 4 2 5" xfId="7467"/>
    <cellStyle name="Millares 4 4 2 6" xfId="16330"/>
    <cellStyle name="Millares 4 4 3" xfId="2196"/>
    <cellStyle name="Millares 4 4 3 2" xfId="4147"/>
    <cellStyle name="Millares 4 4 3 2 2" xfId="10579"/>
    <cellStyle name="Millares 4 4 3 3" xfId="6097"/>
    <cellStyle name="Millares 4 4 3 3 2" xfId="12529"/>
    <cellStyle name="Millares 4 4 3 4" xfId="8628"/>
    <cellStyle name="Millares 4 4 3 5" xfId="16332"/>
    <cellStyle name="Millares 4 4 4" xfId="3175"/>
    <cellStyle name="Millares 4 4 4 2" xfId="9607"/>
    <cellStyle name="Millares 4 4 5" xfId="5124"/>
    <cellStyle name="Millares 4 4 5 2" xfId="11556"/>
    <cellStyle name="Millares 4 4 6" xfId="7466"/>
    <cellStyle name="Millares 4 4 7" xfId="16329"/>
    <cellStyle name="Millares 4 5" xfId="634"/>
    <cellStyle name="Millares 4 5 2" xfId="635"/>
    <cellStyle name="Millares 4 5 2 2" xfId="2199"/>
    <cellStyle name="Millares 4 5 2 2 2" xfId="4150"/>
    <cellStyle name="Millares 4 5 2 2 2 2" xfId="10582"/>
    <cellStyle name="Millares 4 5 2 2 3" xfId="6100"/>
    <cellStyle name="Millares 4 5 2 2 3 2" xfId="12532"/>
    <cellStyle name="Millares 4 5 2 2 4" xfId="8631"/>
    <cellStyle name="Millares 4 5 2 2 5" xfId="16335"/>
    <cellStyle name="Millares 4 5 2 3" xfId="3178"/>
    <cellStyle name="Millares 4 5 2 3 2" xfId="9610"/>
    <cellStyle name="Millares 4 5 2 4" xfId="5127"/>
    <cellStyle name="Millares 4 5 2 4 2" xfId="11559"/>
    <cellStyle name="Millares 4 5 2 5" xfId="7469"/>
    <cellStyle name="Millares 4 5 2 6" xfId="16334"/>
    <cellStyle name="Millares 4 5 3" xfId="2198"/>
    <cellStyle name="Millares 4 5 3 2" xfId="4149"/>
    <cellStyle name="Millares 4 5 3 2 2" xfId="10581"/>
    <cellStyle name="Millares 4 5 3 3" xfId="6099"/>
    <cellStyle name="Millares 4 5 3 3 2" xfId="12531"/>
    <cellStyle name="Millares 4 5 3 4" xfId="8630"/>
    <cellStyle name="Millares 4 5 3 5" xfId="16336"/>
    <cellStyle name="Millares 4 5 4" xfId="3177"/>
    <cellStyle name="Millares 4 5 4 2" xfId="9609"/>
    <cellStyle name="Millares 4 5 5" xfId="5126"/>
    <cellStyle name="Millares 4 5 5 2" xfId="11558"/>
    <cellStyle name="Millares 4 5 6" xfId="7468"/>
    <cellStyle name="Millares 4 5 7" xfId="16333"/>
    <cellStyle name="Millares 4 6" xfId="636"/>
    <cellStyle name="Millares 4 6 2" xfId="637"/>
    <cellStyle name="Millares 4 6 2 2" xfId="2201"/>
    <cellStyle name="Millares 4 6 2 2 2" xfId="4152"/>
    <cellStyle name="Millares 4 6 2 2 2 2" xfId="10584"/>
    <cellStyle name="Millares 4 6 2 2 3" xfId="6102"/>
    <cellStyle name="Millares 4 6 2 2 3 2" xfId="12534"/>
    <cellStyle name="Millares 4 6 2 2 4" xfId="8633"/>
    <cellStyle name="Millares 4 6 2 2 5" xfId="16339"/>
    <cellStyle name="Millares 4 6 2 3" xfId="3180"/>
    <cellStyle name="Millares 4 6 2 3 2" xfId="9612"/>
    <cellStyle name="Millares 4 6 2 4" xfId="5129"/>
    <cellStyle name="Millares 4 6 2 4 2" xfId="11561"/>
    <cellStyle name="Millares 4 6 2 5" xfId="7471"/>
    <cellStyle name="Millares 4 6 2 6" xfId="16338"/>
    <cellStyle name="Millares 4 6 3" xfId="2200"/>
    <cellStyle name="Millares 4 6 3 2" xfId="4151"/>
    <cellStyle name="Millares 4 6 3 2 2" xfId="10583"/>
    <cellStyle name="Millares 4 6 3 3" xfId="6101"/>
    <cellStyle name="Millares 4 6 3 3 2" xfId="12533"/>
    <cellStyle name="Millares 4 6 3 4" xfId="8632"/>
    <cellStyle name="Millares 4 6 3 5" xfId="16340"/>
    <cellStyle name="Millares 4 6 4" xfId="3179"/>
    <cellStyle name="Millares 4 6 4 2" xfId="9611"/>
    <cellStyle name="Millares 4 6 5" xfId="5128"/>
    <cellStyle name="Millares 4 6 5 2" xfId="11560"/>
    <cellStyle name="Millares 4 6 6" xfId="7470"/>
    <cellStyle name="Millares 4 6 7" xfId="16337"/>
    <cellStyle name="Millares 4 7" xfId="638"/>
    <cellStyle name="Millares 4 7 2" xfId="639"/>
    <cellStyle name="Millares 4 7 2 2" xfId="2203"/>
    <cellStyle name="Millares 4 7 2 2 2" xfId="4154"/>
    <cellStyle name="Millares 4 7 2 2 2 2" xfId="10586"/>
    <cellStyle name="Millares 4 7 2 2 3" xfId="6104"/>
    <cellStyle name="Millares 4 7 2 2 3 2" xfId="12536"/>
    <cellStyle name="Millares 4 7 2 2 4" xfId="8635"/>
    <cellStyle name="Millares 4 7 2 2 5" xfId="16343"/>
    <cellStyle name="Millares 4 7 2 3" xfId="3182"/>
    <cellStyle name="Millares 4 7 2 3 2" xfId="9614"/>
    <cellStyle name="Millares 4 7 2 4" xfId="5131"/>
    <cellStyle name="Millares 4 7 2 4 2" xfId="11563"/>
    <cellStyle name="Millares 4 7 2 5" xfId="7473"/>
    <cellStyle name="Millares 4 7 2 6" xfId="16342"/>
    <cellStyle name="Millares 4 7 3" xfId="2202"/>
    <cellStyle name="Millares 4 7 3 2" xfId="4153"/>
    <cellStyle name="Millares 4 7 3 2 2" xfId="10585"/>
    <cellStyle name="Millares 4 7 3 3" xfId="6103"/>
    <cellStyle name="Millares 4 7 3 3 2" xfId="12535"/>
    <cellStyle name="Millares 4 7 3 4" xfId="8634"/>
    <cellStyle name="Millares 4 7 3 5" xfId="16344"/>
    <cellStyle name="Millares 4 7 4" xfId="3181"/>
    <cellStyle name="Millares 4 7 4 2" xfId="9613"/>
    <cellStyle name="Millares 4 7 5" xfId="5130"/>
    <cellStyle name="Millares 4 7 5 2" xfId="11562"/>
    <cellStyle name="Millares 4 7 6" xfId="7472"/>
    <cellStyle name="Millares 4 7 7" xfId="16341"/>
    <cellStyle name="Millares 4 8" xfId="640"/>
    <cellStyle name="Millares 4 8 2" xfId="641"/>
    <cellStyle name="Millares 4 8 2 2" xfId="2205"/>
    <cellStyle name="Millares 4 8 2 2 2" xfId="4156"/>
    <cellStyle name="Millares 4 8 2 2 2 2" xfId="10588"/>
    <cellStyle name="Millares 4 8 2 2 3" xfId="6106"/>
    <cellStyle name="Millares 4 8 2 2 3 2" xfId="12538"/>
    <cellStyle name="Millares 4 8 2 2 4" xfId="8637"/>
    <cellStyle name="Millares 4 8 2 2 5" xfId="16347"/>
    <cellStyle name="Millares 4 8 2 3" xfId="3184"/>
    <cellStyle name="Millares 4 8 2 3 2" xfId="9616"/>
    <cellStyle name="Millares 4 8 2 4" xfId="5133"/>
    <cellStyle name="Millares 4 8 2 4 2" xfId="11565"/>
    <cellStyle name="Millares 4 8 2 5" xfId="7475"/>
    <cellStyle name="Millares 4 8 2 6" xfId="16346"/>
    <cellStyle name="Millares 4 8 3" xfId="2204"/>
    <cellStyle name="Millares 4 8 3 2" xfId="4155"/>
    <cellStyle name="Millares 4 8 3 2 2" xfId="10587"/>
    <cellStyle name="Millares 4 8 3 3" xfId="6105"/>
    <cellStyle name="Millares 4 8 3 3 2" xfId="12537"/>
    <cellStyle name="Millares 4 8 3 4" xfId="8636"/>
    <cellStyle name="Millares 4 8 3 5" xfId="16348"/>
    <cellStyle name="Millares 4 8 4" xfId="3183"/>
    <cellStyle name="Millares 4 8 4 2" xfId="9615"/>
    <cellStyle name="Millares 4 8 5" xfId="5132"/>
    <cellStyle name="Millares 4 8 5 2" xfId="11564"/>
    <cellStyle name="Millares 4 8 6" xfId="7474"/>
    <cellStyle name="Millares 4 8 7" xfId="16345"/>
    <cellStyle name="Millares 4 9" xfId="642"/>
    <cellStyle name="Millares 4 9 2" xfId="643"/>
    <cellStyle name="Millares 4 9 2 2" xfId="2207"/>
    <cellStyle name="Millares 4 9 2 2 2" xfId="4158"/>
    <cellStyle name="Millares 4 9 2 2 2 2" xfId="10590"/>
    <cellStyle name="Millares 4 9 2 2 3" xfId="6108"/>
    <cellStyle name="Millares 4 9 2 2 3 2" xfId="12540"/>
    <cellStyle name="Millares 4 9 2 2 4" xfId="8639"/>
    <cellStyle name="Millares 4 9 2 2 5" xfId="16351"/>
    <cellStyle name="Millares 4 9 2 3" xfId="3186"/>
    <cellStyle name="Millares 4 9 2 3 2" xfId="9618"/>
    <cellStyle name="Millares 4 9 2 4" xfId="5135"/>
    <cellStyle name="Millares 4 9 2 4 2" xfId="11567"/>
    <cellStyle name="Millares 4 9 2 5" xfId="7477"/>
    <cellStyle name="Millares 4 9 2 6" xfId="16350"/>
    <cellStyle name="Millares 4 9 3" xfId="2206"/>
    <cellStyle name="Millares 4 9 3 2" xfId="4157"/>
    <cellStyle name="Millares 4 9 3 2 2" xfId="10589"/>
    <cellStyle name="Millares 4 9 3 3" xfId="6107"/>
    <cellStyle name="Millares 4 9 3 3 2" xfId="12539"/>
    <cellStyle name="Millares 4 9 3 4" xfId="8638"/>
    <cellStyle name="Millares 4 9 3 5" xfId="16352"/>
    <cellStyle name="Millares 4 9 4" xfId="3185"/>
    <cellStyle name="Millares 4 9 4 2" xfId="9617"/>
    <cellStyle name="Millares 4 9 5" xfId="5134"/>
    <cellStyle name="Millares 4 9 5 2" xfId="11566"/>
    <cellStyle name="Millares 4 9 6" xfId="7476"/>
    <cellStyle name="Millares 4 9 7" xfId="16349"/>
    <cellStyle name="Millares 4_ESF-01" xfId="644"/>
    <cellStyle name="Millares 40" xfId="4740"/>
    <cellStyle name="Millares 40 2" xfId="6691"/>
    <cellStyle name="Millares 40 2 2" xfId="13123"/>
    <cellStyle name="Millares 40 3" xfId="11172"/>
    <cellStyle name="Millares 40 4" xfId="16353"/>
    <cellStyle name="Millares 41" xfId="4735"/>
    <cellStyle name="Millares 41 2" xfId="6685"/>
    <cellStyle name="Millares 41 2 2" xfId="13117"/>
    <cellStyle name="Millares 41 3" xfId="11167"/>
    <cellStyle name="Millares 41 4" xfId="16354"/>
    <cellStyle name="Millares 42" xfId="4739"/>
    <cellStyle name="Millares 42 2" xfId="6690"/>
    <cellStyle name="Millares 42 2 2" xfId="13122"/>
    <cellStyle name="Millares 42 3" xfId="11171"/>
    <cellStyle name="Millares 42 4" xfId="16355"/>
    <cellStyle name="Millares 43" xfId="4734"/>
    <cellStyle name="Millares 43 2" xfId="6684"/>
    <cellStyle name="Millares 43 2 2" xfId="13116"/>
    <cellStyle name="Millares 43 3" xfId="11166"/>
    <cellStyle name="Millares 43 4" xfId="16356"/>
    <cellStyle name="Millares 44" xfId="4738"/>
    <cellStyle name="Millares 44 2" xfId="6689"/>
    <cellStyle name="Millares 44 2 2" xfId="13121"/>
    <cellStyle name="Millares 44 3" xfId="11170"/>
    <cellStyle name="Millares 44 4" xfId="16357"/>
    <cellStyle name="Millares 45" xfId="4733"/>
    <cellStyle name="Millares 45 2" xfId="6683"/>
    <cellStyle name="Millares 45 2 2" xfId="13115"/>
    <cellStyle name="Millares 45 3" xfId="11165"/>
    <cellStyle name="Millares 45 4" xfId="16358"/>
    <cellStyle name="Millares 46" xfId="2794"/>
    <cellStyle name="Millares 46 2" xfId="6688"/>
    <cellStyle name="Millares 46 2 2" xfId="13120"/>
    <cellStyle name="Millares 46 3" xfId="9226"/>
    <cellStyle name="Millares 46 4" xfId="16359"/>
    <cellStyle name="Millares 47" xfId="4743"/>
    <cellStyle name="Millares 47 2" xfId="11175"/>
    <cellStyle name="Millares 48" xfId="6758"/>
    <cellStyle name="Millares 49" xfId="15548"/>
    <cellStyle name="Millares 5" xfId="645"/>
    <cellStyle name="Millares 5 2" xfId="646"/>
    <cellStyle name="Millares 5 2 2" xfId="647"/>
    <cellStyle name="Millares 5 2 2 2" xfId="2210"/>
    <cellStyle name="Millares 5 2 2 2 2" xfId="4161"/>
    <cellStyle name="Millares 5 2 2 2 2 2" xfId="10593"/>
    <cellStyle name="Millares 5 2 2 2 3" xfId="6111"/>
    <cellStyle name="Millares 5 2 2 2 3 2" xfId="12543"/>
    <cellStyle name="Millares 5 2 2 2 4" xfId="8642"/>
    <cellStyle name="Millares 5 2 2 2 5" xfId="16363"/>
    <cellStyle name="Millares 5 2 2 3" xfId="3188"/>
    <cellStyle name="Millares 5 2 2 3 2" xfId="9620"/>
    <cellStyle name="Millares 5 2 2 4" xfId="5137"/>
    <cellStyle name="Millares 5 2 2 4 2" xfId="11569"/>
    <cellStyle name="Millares 5 2 2 5" xfId="7480"/>
    <cellStyle name="Millares 5 2 2 6" xfId="16362"/>
    <cellStyle name="Millares 5 2 3" xfId="2209"/>
    <cellStyle name="Millares 5 2 3 2" xfId="4160"/>
    <cellStyle name="Millares 5 2 3 2 2" xfId="10592"/>
    <cellStyle name="Millares 5 2 3 3" xfId="6110"/>
    <cellStyle name="Millares 5 2 3 3 2" xfId="12542"/>
    <cellStyle name="Millares 5 2 3 4" xfId="8641"/>
    <cellStyle name="Millares 5 2 3 5" xfId="16364"/>
    <cellStyle name="Millares 5 2 4" xfId="3187"/>
    <cellStyle name="Millares 5 2 4 2" xfId="9619"/>
    <cellStyle name="Millares 5 2 5" xfId="5136"/>
    <cellStyle name="Millares 5 2 5 2" xfId="11568"/>
    <cellStyle name="Millares 5 2 6" xfId="7479"/>
    <cellStyle name="Millares 5 2 7" xfId="16361"/>
    <cellStyle name="Millares 5 3" xfId="648"/>
    <cellStyle name="Millares 5 3 2" xfId="649"/>
    <cellStyle name="Millares 5 3 2 2" xfId="2212"/>
    <cellStyle name="Millares 5 3 2 2 2" xfId="4163"/>
    <cellStyle name="Millares 5 3 2 2 2 2" xfId="10595"/>
    <cellStyle name="Millares 5 3 2 2 3" xfId="6113"/>
    <cellStyle name="Millares 5 3 2 2 3 2" xfId="12545"/>
    <cellStyle name="Millares 5 3 2 2 4" xfId="8644"/>
    <cellStyle name="Millares 5 3 2 2 5" xfId="16367"/>
    <cellStyle name="Millares 5 3 2 3" xfId="3190"/>
    <cellStyle name="Millares 5 3 2 3 2" xfId="9622"/>
    <cellStyle name="Millares 5 3 2 4" xfId="5139"/>
    <cellStyle name="Millares 5 3 2 4 2" xfId="11571"/>
    <cellStyle name="Millares 5 3 2 5" xfId="7482"/>
    <cellStyle name="Millares 5 3 2 6" xfId="16366"/>
    <cellStyle name="Millares 5 3 3" xfId="2211"/>
    <cellStyle name="Millares 5 3 3 2" xfId="4162"/>
    <cellStyle name="Millares 5 3 3 2 2" xfId="10594"/>
    <cellStyle name="Millares 5 3 3 3" xfId="6112"/>
    <cellStyle name="Millares 5 3 3 3 2" xfId="12544"/>
    <cellStyle name="Millares 5 3 3 4" xfId="8643"/>
    <cellStyle name="Millares 5 3 3 5" xfId="16368"/>
    <cellStyle name="Millares 5 3 4" xfId="3189"/>
    <cellStyle name="Millares 5 3 4 2" xfId="9621"/>
    <cellStyle name="Millares 5 3 5" xfId="5138"/>
    <cellStyle name="Millares 5 3 5 2" xfId="11570"/>
    <cellStyle name="Millares 5 3 6" xfId="7481"/>
    <cellStyle name="Millares 5 3 7" xfId="16365"/>
    <cellStyle name="Millares 5 4" xfId="650"/>
    <cellStyle name="Millares 5 4 2" xfId="2213"/>
    <cellStyle name="Millares 5 4 2 2" xfId="4164"/>
    <cellStyle name="Millares 5 4 2 2 2" xfId="10596"/>
    <cellStyle name="Millares 5 4 2 3" xfId="6114"/>
    <cellStyle name="Millares 5 4 2 3 2" xfId="12546"/>
    <cellStyle name="Millares 5 4 2 4" xfId="8645"/>
    <cellStyle name="Millares 5 4 2 5" xfId="16370"/>
    <cellStyle name="Millares 5 4 3" xfId="3191"/>
    <cellStyle name="Millares 5 4 3 2" xfId="9623"/>
    <cellStyle name="Millares 5 4 4" xfId="5140"/>
    <cellStyle name="Millares 5 4 4 2" xfId="11572"/>
    <cellStyle name="Millares 5 4 5" xfId="7483"/>
    <cellStyle name="Millares 5 4 6" xfId="16369"/>
    <cellStyle name="Millares 5 5" xfId="2208"/>
    <cellStyle name="Millares 5 5 2" xfId="4159"/>
    <cellStyle name="Millares 5 5 2 2" xfId="10591"/>
    <cellStyle name="Millares 5 5 3" xfId="6109"/>
    <cellStyle name="Millares 5 5 3 2" xfId="12541"/>
    <cellStyle name="Millares 5 5 4" xfId="8640"/>
    <cellStyle name="Millares 5 5 5" xfId="16371"/>
    <cellStyle name="Millares 5 6" xfId="7478"/>
    <cellStyle name="Millares 5_ESF-08" xfId="8144"/>
    <cellStyle name="Millares 6" xfId="651"/>
    <cellStyle name="Millares 6 2" xfId="652"/>
    <cellStyle name="Millares 6 2 2" xfId="653"/>
    <cellStyle name="Millares 6 2 2 2" xfId="2216"/>
    <cellStyle name="Millares 6 2 2 2 2" xfId="4167"/>
    <cellStyle name="Millares 6 2 2 2 2 2" xfId="10599"/>
    <cellStyle name="Millares 6 2 2 2 3" xfId="6117"/>
    <cellStyle name="Millares 6 2 2 2 3 2" xfId="12549"/>
    <cellStyle name="Millares 6 2 2 2 4" xfId="8648"/>
    <cellStyle name="Millares 6 2 2 2 5" xfId="16375"/>
    <cellStyle name="Millares 6 2 2 3" xfId="3193"/>
    <cellStyle name="Millares 6 2 2 3 2" xfId="9625"/>
    <cellStyle name="Millares 6 2 2 4" xfId="5142"/>
    <cellStyle name="Millares 6 2 2 4 2" xfId="11574"/>
    <cellStyle name="Millares 6 2 2 5" xfId="7486"/>
    <cellStyle name="Millares 6 2 2 6" xfId="16374"/>
    <cellStyle name="Millares 6 2 3" xfId="2215"/>
    <cellStyle name="Millares 6 2 3 2" xfId="4166"/>
    <cellStyle name="Millares 6 2 3 2 2" xfId="10598"/>
    <cellStyle name="Millares 6 2 3 3" xfId="6116"/>
    <cellStyle name="Millares 6 2 3 3 2" xfId="12548"/>
    <cellStyle name="Millares 6 2 3 4" xfId="8647"/>
    <cellStyle name="Millares 6 2 3 5" xfId="16376"/>
    <cellStyle name="Millares 6 2 4" xfId="3192"/>
    <cellStyle name="Millares 6 2 4 2" xfId="9624"/>
    <cellStyle name="Millares 6 2 5" xfId="5141"/>
    <cellStyle name="Millares 6 2 5 2" xfId="11573"/>
    <cellStyle name="Millares 6 2 6" xfId="7485"/>
    <cellStyle name="Millares 6 2 7" xfId="16373"/>
    <cellStyle name="Millares 6 3" xfId="654"/>
    <cellStyle name="Millares 6 3 2" xfId="2217"/>
    <cellStyle name="Millares 6 3 2 2" xfId="4168"/>
    <cellStyle name="Millares 6 3 2 2 2" xfId="10600"/>
    <cellStyle name="Millares 6 3 2 3" xfId="6118"/>
    <cellStyle name="Millares 6 3 2 3 2" xfId="12550"/>
    <cellStyle name="Millares 6 3 2 4" xfId="8649"/>
    <cellStyle name="Millares 6 3 2 5" xfId="16378"/>
    <cellStyle name="Millares 6 3 3" xfId="3194"/>
    <cellStyle name="Millares 6 3 3 2" xfId="9626"/>
    <cellStyle name="Millares 6 3 4" xfId="5143"/>
    <cellStyle name="Millares 6 3 4 2" xfId="11575"/>
    <cellStyle name="Millares 6 3 5" xfId="7487"/>
    <cellStyle name="Millares 6 3 6" xfId="16377"/>
    <cellStyle name="Millares 6 4" xfId="2214"/>
    <cellStyle name="Millares 6 4 2" xfId="4165"/>
    <cellStyle name="Millares 6 4 2 2" xfId="10597"/>
    <cellStyle name="Millares 6 4 3" xfId="6115"/>
    <cellStyle name="Millares 6 4 3 2" xfId="12547"/>
    <cellStyle name="Millares 6 4 4" xfId="8646"/>
    <cellStyle name="Millares 6 4 5" xfId="16379"/>
    <cellStyle name="Millares 6 5" xfId="7484"/>
    <cellStyle name="Millares 6_ESF-08" xfId="15166"/>
    <cellStyle name="Millares 7" xfId="655"/>
    <cellStyle name="Millares 7 10" xfId="7488"/>
    <cellStyle name="Millares 7 11" xfId="6802"/>
    <cellStyle name="Millares 7 12" xfId="14039"/>
    <cellStyle name="Millares 7 13" xfId="14832"/>
    <cellStyle name="Millares 7 14" xfId="15299"/>
    <cellStyle name="Millares 7 15" xfId="15266"/>
    <cellStyle name="Millares 7 16" xfId="15314"/>
    <cellStyle name="Millares 7 17" xfId="13583"/>
    <cellStyle name="Millares 7 18" xfId="14667"/>
    <cellStyle name="Millares 7 19" xfId="15271"/>
    <cellStyle name="Millares 7 2" xfId="656"/>
    <cellStyle name="Millares 7 2 2" xfId="657"/>
    <cellStyle name="Millares 7 2 2 2" xfId="2220"/>
    <cellStyle name="Millares 7 2 2 2 2" xfId="4171"/>
    <cellStyle name="Millares 7 2 2 2 2 2" xfId="10603"/>
    <cellStyle name="Millares 7 2 2 2 3" xfId="6121"/>
    <cellStyle name="Millares 7 2 2 2 3 2" xfId="12553"/>
    <cellStyle name="Millares 7 2 2 2 4" xfId="8652"/>
    <cellStyle name="Millares 7 2 2 2 5" xfId="16383"/>
    <cellStyle name="Millares 7 2 2 3" xfId="3197"/>
    <cellStyle name="Millares 7 2 2 3 2" xfId="9629"/>
    <cellStyle name="Millares 7 2 2 4" xfId="5146"/>
    <cellStyle name="Millares 7 2 2 4 2" xfId="11578"/>
    <cellStyle name="Millares 7 2 2 5" xfId="7490"/>
    <cellStyle name="Millares 7 2 2 6" xfId="16382"/>
    <cellStyle name="Millares 7 2 3" xfId="2219"/>
    <cellStyle name="Millares 7 2 3 2" xfId="4170"/>
    <cellStyle name="Millares 7 2 3 2 2" xfId="10602"/>
    <cellStyle name="Millares 7 2 3 3" xfId="6120"/>
    <cellStyle name="Millares 7 2 3 3 2" xfId="12552"/>
    <cellStyle name="Millares 7 2 3 4" xfId="8651"/>
    <cellStyle name="Millares 7 2 3 5" xfId="16384"/>
    <cellStyle name="Millares 7 2 4" xfId="3196"/>
    <cellStyle name="Millares 7 2 4 2" xfId="9628"/>
    <cellStyle name="Millares 7 2 5" xfId="5145"/>
    <cellStyle name="Millares 7 2 5 2" xfId="11577"/>
    <cellStyle name="Millares 7 2 6" xfId="7489"/>
    <cellStyle name="Millares 7 2 7" xfId="16381"/>
    <cellStyle name="Millares 7 20" xfId="15273"/>
    <cellStyle name="Millares 7 21" xfId="16380"/>
    <cellStyle name="Millares 7 3" xfId="658"/>
    <cellStyle name="Millares 7 3 2" xfId="659"/>
    <cellStyle name="Millares 7 3 2 2" xfId="2222"/>
    <cellStyle name="Millares 7 3 2 2 2" xfId="4173"/>
    <cellStyle name="Millares 7 3 2 2 2 2" xfId="10605"/>
    <cellStyle name="Millares 7 3 2 2 3" xfId="6123"/>
    <cellStyle name="Millares 7 3 2 2 3 2" xfId="12555"/>
    <cellStyle name="Millares 7 3 2 2 4" xfId="8654"/>
    <cellStyle name="Millares 7 3 2 2 5" xfId="16387"/>
    <cellStyle name="Millares 7 3 2 3" xfId="3199"/>
    <cellStyle name="Millares 7 3 2 3 2" xfId="9631"/>
    <cellStyle name="Millares 7 3 2 4" xfId="5148"/>
    <cellStyle name="Millares 7 3 2 4 2" xfId="11580"/>
    <cellStyle name="Millares 7 3 2 5" xfId="7492"/>
    <cellStyle name="Millares 7 3 2 6" xfId="16386"/>
    <cellStyle name="Millares 7 3 3" xfId="2221"/>
    <cellStyle name="Millares 7 3 3 2" xfId="4172"/>
    <cellStyle name="Millares 7 3 3 2 2" xfId="10604"/>
    <cellStyle name="Millares 7 3 3 3" xfId="6122"/>
    <cellStyle name="Millares 7 3 3 3 2" xfId="12554"/>
    <cellStyle name="Millares 7 3 3 4" xfId="8653"/>
    <cellStyle name="Millares 7 3 3 5" xfId="16388"/>
    <cellStyle name="Millares 7 3 4" xfId="3198"/>
    <cellStyle name="Millares 7 3 4 2" xfId="9630"/>
    <cellStyle name="Millares 7 3 5" xfId="5147"/>
    <cellStyle name="Millares 7 3 5 2" xfId="11579"/>
    <cellStyle name="Millares 7 3 6" xfId="7491"/>
    <cellStyle name="Millares 7 3 7" xfId="16385"/>
    <cellStyle name="Millares 7 4" xfId="660"/>
    <cellStyle name="Millares 7 4 2" xfId="661"/>
    <cellStyle name="Millares 7 4 2 2" xfId="2224"/>
    <cellStyle name="Millares 7 4 2 2 2" xfId="4175"/>
    <cellStyle name="Millares 7 4 2 2 2 2" xfId="10607"/>
    <cellStyle name="Millares 7 4 2 2 3" xfId="6125"/>
    <cellStyle name="Millares 7 4 2 2 3 2" xfId="12557"/>
    <cellStyle name="Millares 7 4 2 2 4" xfId="8656"/>
    <cellStyle name="Millares 7 4 2 2 5" xfId="16391"/>
    <cellStyle name="Millares 7 4 2 3" xfId="3201"/>
    <cellStyle name="Millares 7 4 2 3 2" xfId="9633"/>
    <cellStyle name="Millares 7 4 2 4" xfId="5150"/>
    <cellStyle name="Millares 7 4 2 4 2" xfId="11582"/>
    <cellStyle name="Millares 7 4 2 5" xfId="7494"/>
    <cellStyle name="Millares 7 4 2 6" xfId="16390"/>
    <cellStyle name="Millares 7 4 3" xfId="2223"/>
    <cellStyle name="Millares 7 4 3 2" xfId="4174"/>
    <cellStyle name="Millares 7 4 3 2 2" xfId="10606"/>
    <cellStyle name="Millares 7 4 3 3" xfId="6124"/>
    <cellStyle name="Millares 7 4 3 3 2" xfId="12556"/>
    <cellStyle name="Millares 7 4 3 4" xfId="8655"/>
    <cellStyle name="Millares 7 4 3 5" xfId="16392"/>
    <cellStyle name="Millares 7 4 4" xfId="3200"/>
    <cellStyle name="Millares 7 4 4 2" xfId="9632"/>
    <cellStyle name="Millares 7 4 5" xfId="5149"/>
    <cellStyle name="Millares 7 4 5 2" xfId="11581"/>
    <cellStyle name="Millares 7 4 6" xfId="7493"/>
    <cellStyle name="Millares 7 4 7" xfId="16389"/>
    <cellStyle name="Millares 7 5" xfId="662"/>
    <cellStyle name="Millares 7 5 2" xfId="2225"/>
    <cellStyle name="Millares 7 5 2 2" xfId="4176"/>
    <cellStyle name="Millares 7 5 2 2 2" xfId="10608"/>
    <cellStyle name="Millares 7 5 2 3" xfId="6126"/>
    <cellStyle name="Millares 7 5 2 3 2" xfId="12558"/>
    <cellStyle name="Millares 7 5 2 4" xfId="8657"/>
    <cellStyle name="Millares 7 5 2 5" xfId="16394"/>
    <cellStyle name="Millares 7 5 3" xfId="3202"/>
    <cellStyle name="Millares 7 5 3 2" xfId="9634"/>
    <cellStyle name="Millares 7 5 4" xfId="5151"/>
    <cellStyle name="Millares 7 5 4 2" xfId="11583"/>
    <cellStyle name="Millares 7 5 5" xfId="7495"/>
    <cellStyle name="Millares 7 5 6" xfId="16393"/>
    <cellStyle name="Millares 7 6" xfId="663"/>
    <cellStyle name="Millares 7 6 2" xfId="2226"/>
    <cellStyle name="Millares 7 6 2 2" xfId="4177"/>
    <cellStyle name="Millares 7 6 2 2 2" xfId="10609"/>
    <cellStyle name="Millares 7 6 2 3" xfId="6127"/>
    <cellStyle name="Millares 7 6 2 3 2" xfId="12559"/>
    <cellStyle name="Millares 7 6 2 4" xfId="8658"/>
    <cellStyle name="Millares 7 6 2 5" xfId="16396"/>
    <cellStyle name="Millares 7 6 3" xfId="3203"/>
    <cellStyle name="Millares 7 6 3 2" xfId="9635"/>
    <cellStyle name="Millares 7 6 4" xfId="5152"/>
    <cellStyle name="Millares 7 6 4 2" xfId="11584"/>
    <cellStyle name="Millares 7 6 5" xfId="7496"/>
    <cellStyle name="Millares 7 6 6" xfId="16395"/>
    <cellStyle name="Millares 7 7" xfId="2218"/>
    <cellStyle name="Millares 7 7 2" xfId="4169"/>
    <cellStyle name="Millares 7 7 2 2" xfId="10601"/>
    <cellStyle name="Millares 7 7 3" xfId="6119"/>
    <cellStyle name="Millares 7 7 3 2" xfId="12551"/>
    <cellStyle name="Millares 7 7 4" xfId="8650"/>
    <cellStyle name="Millares 7 7 5" xfId="16397"/>
    <cellStyle name="Millares 7 8" xfId="3195"/>
    <cellStyle name="Millares 7 8 2" xfId="9627"/>
    <cellStyle name="Millares 7 9" xfId="5144"/>
    <cellStyle name="Millares 7 9 2" xfId="11576"/>
    <cellStyle name="Millares 8" xfId="664"/>
    <cellStyle name="Millares 8 2" xfId="665"/>
    <cellStyle name="Millares 8 2 2" xfId="666"/>
    <cellStyle name="Millares 8 2 2 2" xfId="2229"/>
    <cellStyle name="Millares 8 2 2 2 2" xfId="4180"/>
    <cellStyle name="Millares 8 2 2 2 2 2" xfId="10612"/>
    <cellStyle name="Millares 8 2 2 2 3" xfId="6130"/>
    <cellStyle name="Millares 8 2 2 2 3 2" xfId="12562"/>
    <cellStyle name="Millares 8 2 2 2 4" xfId="8661"/>
    <cellStyle name="Millares 8 2 2 2 5" xfId="16401"/>
    <cellStyle name="Millares 8 2 2 3" xfId="3205"/>
    <cellStyle name="Millares 8 2 2 3 2" xfId="9637"/>
    <cellStyle name="Millares 8 2 2 4" xfId="5154"/>
    <cellStyle name="Millares 8 2 2 4 2" xfId="11586"/>
    <cellStyle name="Millares 8 2 2 5" xfId="7499"/>
    <cellStyle name="Millares 8 2 2 6" xfId="16400"/>
    <cellStyle name="Millares 8 2 3" xfId="2228"/>
    <cellStyle name="Millares 8 2 3 2" xfId="4179"/>
    <cellStyle name="Millares 8 2 3 2 2" xfId="10611"/>
    <cellStyle name="Millares 8 2 3 3" xfId="6129"/>
    <cellStyle name="Millares 8 2 3 3 2" xfId="12561"/>
    <cellStyle name="Millares 8 2 3 4" xfId="8660"/>
    <cellStyle name="Millares 8 2 3 5" xfId="16402"/>
    <cellStyle name="Millares 8 2 4" xfId="3204"/>
    <cellStyle name="Millares 8 2 4 2" xfId="9636"/>
    <cellStyle name="Millares 8 2 5" xfId="5153"/>
    <cellStyle name="Millares 8 2 5 2" xfId="11585"/>
    <cellStyle name="Millares 8 2 6" xfId="7498"/>
    <cellStyle name="Millares 8 2 7" xfId="16399"/>
    <cellStyle name="Millares 8 3" xfId="667"/>
    <cellStyle name="Millares 8 3 2" xfId="2230"/>
    <cellStyle name="Millares 8 3 2 2" xfId="4181"/>
    <cellStyle name="Millares 8 3 2 2 2" xfId="10613"/>
    <cellStyle name="Millares 8 3 2 3" xfId="6131"/>
    <cellStyle name="Millares 8 3 2 3 2" xfId="12563"/>
    <cellStyle name="Millares 8 3 2 4" xfId="8662"/>
    <cellStyle name="Millares 8 3 2 5" xfId="16404"/>
    <cellStyle name="Millares 8 3 3" xfId="3206"/>
    <cellStyle name="Millares 8 3 3 2" xfId="9638"/>
    <cellStyle name="Millares 8 3 4" xfId="5155"/>
    <cellStyle name="Millares 8 3 4 2" xfId="11587"/>
    <cellStyle name="Millares 8 3 5" xfId="7500"/>
    <cellStyle name="Millares 8 3 6" xfId="16403"/>
    <cellStyle name="Millares 8 4" xfId="2227"/>
    <cellStyle name="Millares 8 4 2" xfId="4178"/>
    <cellStyle name="Millares 8 4 2 2" xfId="10610"/>
    <cellStyle name="Millares 8 4 3" xfId="6128"/>
    <cellStyle name="Millares 8 4 3 2" xfId="12560"/>
    <cellStyle name="Millares 8 4 4" xfId="8659"/>
    <cellStyle name="Millares 8 4 5" xfId="16405"/>
    <cellStyle name="Millares 8 5" xfId="7497"/>
    <cellStyle name="Millares 8_ESF-08" xfId="13417"/>
    <cellStyle name="Millares 9" xfId="668"/>
    <cellStyle name="Millares 9 10" xfId="669"/>
    <cellStyle name="Millares 9 10 2" xfId="670"/>
    <cellStyle name="Millares 9 10 2 2" xfId="2233"/>
    <cellStyle name="Millares 9 10 2 2 2" xfId="4184"/>
    <cellStyle name="Millares 9 10 2 2 2 2" xfId="10616"/>
    <cellStyle name="Millares 9 10 2 2 3" xfId="6134"/>
    <cellStyle name="Millares 9 10 2 2 3 2" xfId="12566"/>
    <cellStyle name="Millares 9 10 2 2 4" xfId="8665"/>
    <cellStyle name="Millares 9 10 2 2 5" xfId="16409"/>
    <cellStyle name="Millares 9 10 2 3" xfId="3209"/>
    <cellStyle name="Millares 9 10 2 3 2" xfId="9641"/>
    <cellStyle name="Millares 9 10 2 4" xfId="5158"/>
    <cellStyle name="Millares 9 10 2 4 2" xfId="11590"/>
    <cellStyle name="Millares 9 10 2 5" xfId="7503"/>
    <cellStyle name="Millares 9 10 2 6" xfId="16408"/>
    <cellStyle name="Millares 9 10 3" xfId="2232"/>
    <cellStyle name="Millares 9 10 3 2" xfId="4183"/>
    <cellStyle name="Millares 9 10 3 2 2" xfId="10615"/>
    <cellStyle name="Millares 9 10 3 3" xfId="6133"/>
    <cellStyle name="Millares 9 10 3 3 2" xfId="12565"/>
    <cellStyle name="Millares 9 10 3 4" xfId="8664"/>
    <cellStyle name="Millares 9 10 3 5" xfId="16410"/>
    <cellStyle name="Millares 9 10 4" xfId="3208"/>
    <cellStyle name="Millares 9 10 4 2" xfId="9640"/>
    <cellStyle name="Millares 9 10 5" xfId="5157"/>
    <cellStyle name="Millares 9 10 5 2" xfId="11589"/>
    <cellStyle name="Millares 9 10 6" xfId="7502"/>
    <cellStyle name="Millares 9 10 7" xfId="16407"/>
    <cellStyle name="Millares 9 11" xfId="671"/>
    <cellStyle name="Millares 9 11 2" xfId="2234"/>
    <cellStyle name="Millares 9 11 2 2" xfId="4185"/>
    <cellStyle name="Millares 9 11 2 2 2" xfId="10617"/>
    <cellStyle name="Millares 9 11 2 3" xfId="6135"/>
    <cellStyle name="Millares 9 11 2 3 2" xfId="12567"/>
    <cellStyle name="Millares 9 11 2 4" xfId="8666"/>
    <cellStyle name="Millares 9 11 2 5" xfId="16412"/>
    <cellStyle name="Millares 9 11 3" xfId="3210"/>
    <cellStyle name="Millares 9 11 3 2" xfId="9642"/>
    <cellStyle name="Millares 9 11 4" xfId="5159"/>
    <cellStyle name="Millares 9 11 4 2" xfId="11591"/>
    <cellStyle name="Millares 9 11 5" xfId="7504"/>
    <cellStyle name="Millares 9 11 6" xfId="16411"/>
    <cellStyle name="Millares 9 12" xfId="672"/>
    <cellStyle name="Millares 9 12 2" xfId="2235"/>
    <cellStyle name="Millares 9 12 2 2" xfId="4186"/>
    <cellStyle name="Millares 9 12 2 2 2" xfId="10618"/>
    <cellStyle name="Millares 9 12 2 3" xfId="6136"/>
    <cellStyle name="Millares 9 12 2 3 2" xfId="12568"/>
    <cellStyle name="Millares 9 12 2 4" xfId="8667"/>
    <cellStyle name="Millares 9 12 2 5" xfId="16414"/>
    <cellStyle name="Millares 9 12 3" xfId="3211"/>
    <cellStyle name="Millares 9 12 3 2" xfId="9643"/>
    <cellStyle name="Millares 9 12 4" xfId="5160"/>
    <cellStyle name="Millares 9 12 4 2" xfId="11592"/>
    <cellStyle name="Millares 9 12 5" xfId="7505"/>
    <cellStyle name="Millares 9 12 6" xfId="16413"/>
    <cellStyle name="Millares 9 13" xfId="2231"/>
    <cellStyle name="Millares 9 13 2" xfId="4182"/>
    <cellStyle name="Millares 9 13 2 2" xfId="10614"/>
    <cellStyle name="Millares 9 13 3" xfId="6132"/>
    <cellStyle name="Millares 9 13 3 2" xfId="12564"/>
    <cellStyle name="Millares 9 13 4" xfId="8663"/>
    <cellStyle name="Millares 9 13 5" xfId="16415"/>
    <cellStyle name="Millares 9 14" xfId="3207"/>
    <cellStyle name="Millares 9 14 2" xfId="9639"/>
    <cellStyle name="Millares 9 15" xfId="5156"/>
    <cellStyle name="Millares 9 15 2" xfId="11588"/>
    <cellStyle name="Millares 9 16" xfId="7501"/>
    <cellStyle name="Millares 9 17" xfId="6804"/>
    <cellStyle name="Millares 9 18" xfId="16406"/>
    <cellStyle name="Millares 9 2" xfId="673"/>
    <cellStyle name="Millares 9 2 10" xfId="7506"/>
    <cellStyle name="Millares 9 2 11" xfId="6805"/>
    <cellStyle name="Millares 9 2 12" xfId="16416"/>
    <cellStyle name="Millares 9 2 2" xfId="674"/>
    <cellStyle name="Millares 9 2 2 2" xfId="675"/>
    <cellStyle name="Millares 9 2 2 2 2" xfId="2238"/>
    <cellStyle name="Millares 9 2 2 2 2 2" xfId="4189"/>
    <cellStyle name="Millares 9 2 2 2 2 2 2" xfId="10621"/>
    <cellStyle name="Millares 9 2 2 2 2 3" xfId="6139"/>
    <cellStyle name="Millares 9 2 2 2 2 3 2" xfId="12571"/>
    <cellStyle name="Millares 9 2 2 2 2 4" xfId="8670"/>
    <cellStyle name="Millares 9 2 2 2 2 5" xfId="16419"/>
    <cellStyle name="Millares 9 2 2 2 3" xfId="3214"/>
    <cellStyle name="Millares 9 2 2 2 3 2" xfId="9646"/>
    <cellStyle name="Millares 9 2 2 2 4" xfId="5163"/>
    <cellStyle name="Millares 9 2 2 2 4 2" xfId="11595"/>
    <cellStyle name="Millares 9 2 2 2 5" xfId="7508"/>
    <cellStyle name="Millares 9 2 2 2 6" xfId="16418"/>
    <cellStyle name="Millares 9 2 2 3" xfId="2237"/>
    <cellStyle name="Millares 9 2 2 3 2" xfId="4188"/>
    <cellStyle name="Millares 9 2 2 3 2 2" xfId="10620"/>
    <cellStyle name="Millares 9 2 2 3 3" xfId="6138"/>
    <cellStyle name="Millares 9 2 2 3 3 2" xfId="12570"/>
    <cellStyle name="Millares 9 2 2 3 4" xfId="8669"/>
    <cellStyle name="Millares 9 2 2 3 5" xfId="16420"/>
    <cellStyle name="Millares 9 2 2 4" xfId="3213"/>
    <cellStyle name="Millares 9 2 2 4 2" xfId="9645"/>
    <cellStyle name="Millares 9 2 2 5" xfId="5162"/>
    <cellStyle name="Millares 9 2 2 5 2" xfId="11594"/>
    <cellStyle name="Millares 9 2 2 6" xfId="7507"/>
    <cellStyle name="Millares 9 2 2 7" xfId="16417"/>
    <cellStyle name="Millares 9 2 3" xfId="676"/>
    <cellStyle name="Millares 9 2 3 2" xfId="677"/>
    <cellStyle name="Millares 9 2 3 2 2" xfId="2240"/>
    <cellStyle name="Millares 9 2 3 2 2 2" xfId="4191"/>
    <cellStyle name="Millares 9 2 3 2 2 2 2" xfId="10623"/>
    <cellStyle name="Millares 9 2 3 2 2 3" xfId="6141"/>
    <cellStyle name="Millares 9 2 3 2 2 3 2" xfId="12573"/>
    <cellStyle name="Millares 9 2 3 2 2 4" xfId="8672"/>
    <cellStyle name="Millares 9 2 3 2 2 5" xfId="16423"/>
    <cellStyle name="Millares 9 2 3 2 3" xfId="3216"/>
    <cellStyle name="Millares 9 2 3 2 3 2" xfId="9648"/>
    <cellStyle name="Millares 9 2 3 2 4" xfId="5165"/>
    <cellStyle name="Millares 9 2 3 2 4 2" xfId="11597"/>
    <cellStyle name="Millares 9 2 3 2 5" xfId="7510"/>
    <cellStyle name="Millares 9 2 3 2 6" xfId="16422"/>
    <cellStyle name="Millares 9 2 3 3" xfId="2239"/>
    <cellStyle name="Millares 9 2 3 3 2" xfId="4190"/>
    <cellStyle name="Millares 9 2 3 3 2 2" xfId="10622"/>
    <cellStyle name="Millares 9 2 3 3 3" xfId="6140"/>
    <cellStyle name="Millares 9 2 3 3 3 2" xfId="12572"/>
    <cellStyle name="Millares 9 2 3 3 4" xfId="8671"/>
    <cellStyle name="Millares 9 2 3 3 5" xfId="16424"/>
    <cellStyle name="Millares 9 2 3 4" xfId="3215"/>
    <cellStyle name="Millares 9 2 3 4 2" xfId="9647"/>
    <cellStyle name="Millares 9 2 3 5" xfId="5164"/>
    <cellStyle name="Millares 9 2 3 5 2" xfId="11596"/>
    <cellStyle name="Millares 9 2 3 6" xfId="7509"/>
    <cellStyle name="Millares 9 2 3 7" xfId="16421"/>
    <cellStyle name="Millares 9 2 4" xfId="678"/>
    <cellStyle name="Millares 9 2 4 2" xfId="679"/>
    <cellStyle name="Millares 9 2 4 2 2" xfId="2242"/>
    <cellStyle name="Millares 9 2 4 2 2 2" xfId="4193"/>
    <cellStyle name="Millares 9 2 4 2 2 2 2" xfId="10625"/>
    <cellStyle name="Millares 9 2 4 2 2 3" xfId="6143"/>
    <cellStyle name="Millares 9 2 4 2 2 3 2" xfId="12575"/>
    <cellStyle name="Millares 9 2 4 2 2 4" xfId="8674"/>
    <cellStyle name="Millares 9 2 4 2 2 5" xfId="16427"/>
    <cellStyle name="Millares 9 2 4 2 3" xfId="3218"/>
    <cellStyle name="Millares 9 2 4 2 3 2" xfId="9650"/>
    <cellStyle name="Millares 9 2 4 2 4" xfId="5167"/>
    <cellStyle name="Millares 9 2 4 2 4 2" xfId="11599"/>
    <cellStyle name="Millares 9 2 4 2 5" xfId="7512"/>
    <cellStyle name="Millares 9 2 4 2 6" xfId="16426"/>
    <cellStyle name="Millares 9 2 4 3" xfId="2241"/>
    <cellStyle name="Millares 9 2 4 3 2" xfId="4192"/>
    <cellStyle name="Millares 9 2 4 3 2 2" xfId="10624"/>
    <cellStyle name="Millares 9 2 4 3 3" xfId="6142"/>
    <cellStyle name="Millares 9 2 4 3 3 2" xfId="12574"/>
    <cellStyle name="Millares 9 2 4 3 4" xfId="8673"/>
    <cellStyle name="Millares 9 2 4 3 5" xfId="16428"/>
    <cellStyle name="Millares 9 2 4 4" xfId="3217"/>
    <cellStyle name="Millares 9 2 4 4 2" xfId="9649"/>
    <cellStyle name="Millares 9 2 4 5" xfId="5166"/>
    <cellStyle name="Millares 9 2 4 5 2" xfId="11598"/>
    <cellStyle name="Millares 9 2 4 6" xfId="7511"/>
    <cellStyle name="Millares 9 2 4 7" xfId="16425"/>
    <cellStyle name="Millares 9 2 5" xfId="680"/>
    <cellStyle name="Millares 9 2 5 2" xfId="2243"/>
    <cellStyle name="Millares 9 2 5 2 2" xfId="4194"/>
    <cellStyle name="Millares 9 2 5 2 2 2" xfId="10626"/>
    <cellStyle name="Millares 9 2 5 2 3" xfId="6144"/>
    <cellStyle name="Millares 9 2 5 2 3 2" xfId="12576"/>
    <cellStyle name="Millares 9 2 5 2 4" xfId="8675"/>
    <cellStyle name="Millares 9 2 5 2 5" xfId="16430"/>
    <cellStyle name="Millares 9 2 5 3" xfId="3219"/>
    <cellStyle name="Millares 9 2 5 3 2" xfId="9651"/>
    <cellStyle name="Millares 9 2 5 4" xfId="5168"/>
    <cellStyle name="Millares 9 2 5 4 2" xfId="11600"/>
    <cellStyle name="Millares 9 2 5 5" xfId="7513"/>
    <cellStyle name="Millares 9 2 5 6" xfId="16429"/>
    <cellStyle name="Millares 9 2 6" xfId="681"/>
    <cellStyle name="Millares 9 2 6 2" xfId="2244"/>
    <cellStyle name="Millares 9 2 6 2 2" xfId="4195"/>
    <cellStyle name="Millares 9 2 6 2 2 2" xfId="10627"/>
    <cellStyle name="Millares 9 2 6 2 3" xfId="6145"/>
    <cellStyle name="Millares 9 2 6 2 3 2" xfId="12577"/>
    <cellStyle name="Millares 9 2 6 2 4" xfId="8676"/>
    <cellStyle name="Millares 9 2 6 2 5" xfId="16432"/>
    <cellStyle name="Millares 9 2 6 3" xfId="3220"/>
    <cellStyle name="Millares 9 2 6 3 2" xfId="9652"/>
    <cellStyle name="Millares 9 2 6 4" xfId="5169"/>
    <cellStyle name="Millares 9 2 6 4 2" xfId="11601"/>
    <cellStyle name="Millares 9 2 6 5" xfId="7514"/>
    <cellStyle name="Millares 9 2 6 6" xfId="16431"/>
    <cellStyle name="Millares 9 2 7" xfId="2236"/>
    <cellStyle name="Millares 9 2 7 2" xfId="4187"/>
    <cellStyle name="Millares 9 2 7 2 2" xfId="10619"/>
    <cellStyle name="Millares 9 2 7 3" xfId="6137"/>
    <cellStyle name="Millares 9 2 7 3 2" xfId="12569"/>
    <cellStyle name="Millares 9 2 7 4" xfId="8668"/>
    <cellStyle name="Millares 9 2 7 5" xfId="16433"/>
    <cellStyle name="Millares 9 2 8" xfId="3212"/>
    <cellStyle name="Millares 9 2 8 2" xfId="9644"/>
    <cellStyle name="Millares 9 2 9" xfId="5161"/>
    <cellStyle name="Millares 9 2 9 2" xfId="11593"/>
    <cellStyle name="Millares 9 3" xfId="682"/>
    <cellStyle name="Millares 9 3 10" xfId="7515"/>
    <cellStyle name="Millares 9 3 11" xfId="6806"/>
    <cellStyle name="Millares 9 3 12" xfId="16434"/>
    <cellStyle name="Millares 9 3 2" xfId="683"/>
    <cellStyle name="Millares 9 3 2 2" xfId="684"/>
    <cellStyle name="Millares 9 3 2 2 2" xfId="2247"/>
    <cellStyle name="Millares 9 3 2 2 2 2" xfId="4198"/>
    <cellStyle name="Millares 9 3 2 2 2 2 2" xfId="10630"/>
    <cellStyle name="Millares 9 3 2 2 2 3" xfId="6148"/>
    <cellStyle name="Millares 9 3 2 2 2 3 2" xfId="12580"/>
    <cellStyle name="Millares 9 3 2 2 2 4" xfId="8679"/>
    <cellStyle name="Millares 9 3 2 2 2 5" xfId="16437"/>
    <cellStyle name="Millares 9 3 2 2 3" xfId="3223"/>
    <cellStyle name="Millares 9 3 2 2 3 2" xfId="9655"/>
    <cellStyle name="Millares 9 3 2 2 4" xfId="5172"/>
    <cellStyle name="Millares 9 3 2 2 4 2" xfId="11604"/>
    <cellStyle name="Millares 9 3 2 2 5" xfId="7517"/>
    <cellStyle name="Millares 9 3 2 2 6" xfId="16436"/>
    <cellStyle name="Millares 9 3 2 3" xfId="2246"/>
    <cellStyle name="Millares 9 3 2 3 2" xfId="4197"/>
    <cellStyle name="Millares 9 3 2 3 2 2" xfId="10629"/>
    <cellStyle name="Millares 9 3 2 3 3" xfId="6147"/>
    <cellStyle name="Millares 9 3 2 3 3 2" xfId="12579"/>
    <cellStyle name="Millares 9 3 2 3 4" xfId="8678"/>
    <cellStyle name="Millares 9 3 2 3 5" xfId="16438"/>
    <cellStyle name="Millares 9 3 2 4" xfId="3222"/>
    <cellStyle name="Millares 9 3 2 4 2" xfId="9654"/>
    <cellStyle name="Millares 9 3 2 5" xfId="5171"/>
    <cellStyle name="Millares 9 3 2 5 2" xfId="11603"/>
    <cellStyle name="Millares 9 3 2 6" xfId="7516"/>
    <cellStyle name="Millares 9 3 2 7" xfId="16435"/>
    <cellStyle name="Millares 9 3 3" xfId="685"/>
    <cellStyle name="Millares 9 3 3 2" xfId="686"/>
    <cellStyle name="Millares 9 3 3 2 2" xfId="2249"/>
    <cellStyle name="Millares 9 3 3 2 2 2" xfId="4200"/>
    <cellStyle name="Millares 9 3 3 2 2 2 2" xfId="10632"/>
    <cellStyle name="Millares 9 3 3 2 2 3" xfId="6150"/>
    <cellStyle name="Millares 9 3 3 2 2 3 2" xfId="12582"/>
    <cellStyle name="Millares 9 3 3 2 2 4" xfId="8681"/>
    <cellStyle name="Millares 9 3 3 2 2 5" xfId="16441"/>
    <cellStyle name="Millares 9 3 3 2 3" xfId="3225"/>
    <cellStyle name="Millares 9 3 3 2 3 2" xfId="9657"/>
    <cellStyle name="Millares 9 3 3 2 4" xfId="5174"/>
    <cellStyle name="Millares 9 3 3 2 4 2" xfId="11606"/>
    <cellStyle name="Millares 9 3 3 2 5" xfId="7519"/>
    <cellStyle name="Millares 9 3 3 2 6" xfId="16440"/>
    <cellStyle name="Millares 9 3 3 3" xfId="2248"/>
    <cellStyle name="Millares 9 3 3 3 2" xfId="4199"/>
    <cellStyle name="Millares 9 3 3 3 2 2" xfId="10631"/>
    <cellStyle name="Millares 9 3 3 3 3" xfId="6149"/>
    <cellStyle name="Millares 9 3 3 3 3 2" xfId="12581"/>
    <cellStyle name="Millares 9 3 3 3 4" xfId="8680"/>
    <cellStyle name="Millares 9 3 3 3 5" xfId="16442"/>
    <cellStyle name="Millares 9 3 3 4" xfId="3224"/>
    <cellStyle name="Millares 9 3 3 4 2" xfId="9656"/>
    <cellStyle name="Millares 9 3 3 5" xfId="5173"/>
    <cellStyle name="Millares 9 3 3 5 2" xfId="11605"/>
    <cellStyle name="Millares 9 3 3 6" xfId="7518"/>
    <cellStyle name="Millares 9 3 3 7" xfId="16439"/>
    <cellStyle name="Millares 9 3 4" xfId="687"/>
    <cellStyle name="Millares 9 3 4 2" xfId="688"/>
    <cellStyle name="Millares 9 3 4 2 2" xfId="2251"/>
    <cellStyle name="Millares 9 3 4 2 2 2" xfId="4202"/>
    <cellStyle name="Millares 9 3 4 2 2 2 2" xfId="10634"/>
    <cellStyle name="Millares 9 3 4 2 2 3" xfId="6152"/>
    <cellStyle name="Millares 9 3 4 2 2 3 2" xfId="12584"/>
    <cellStyle name="Millares 9 3 4 2 2 4" xfId="8683"/>
    <cellStyle name="Millares 9 3 4 2 2 5" xfId="16445"/>
    <cellStyle name="Millares 9 3 4 2 3" xfId="3227"/>
    <cellStyle name="Millares 9 3 4 2 3 2" xfId="9659"/>
    <cellStyle name="Millares 9 3 4 2 4" xfId="5176"/>
    <cellStyle name="Millares 9 3 4 2 4 2" xfId="11608"/>
    <cellStyle name="Millares 9 3 4 2 5" xfId="7521"/>
    <cellStyle name="Millares 9 3 4 2 6" xfId="16444"/>
    <cellStyle name="Millares 9 3 4 3" xfId="2250"/>
    <cellStyle name="Millares 9 3 4 3 2" xfId="4201"/>
    <cellStyle name="Millares 9 3 4 3 2 2" xfId="10633"/>
    <cellStyle name="Millares 9 3 4 3 3" xfId="6151"/>
    <cellStyle name="Millares 9 3 4 3 3 2" xfId="12583"/>
    <cellStyle name="Millares 9 3 4 3 4" xfId="8682"/>
    <cellStyle name="Millares 9 3 4 3 5" xfId="16446"/>
    <cellStyle name="Millares 9 3 4 4" xfId="3226"/>
    <cellStyle name="Millares 9 3 4 4 2" xfId="9658"/>
    <cellStyle name="Millares 9 3 4 5" xfId="5175"/>
    <cellStyle name="Millares 9 3 4 5 2" xfId="11607"/>
    <cellStyle name="Millares 9 3 4 6" xfId="7520"/>
    <cellStyle name="Millares 9 3 4 7" xfId="16443"/>
    <cellStyle name="Millares 9 3 5" xfId="689"/>
    <cellStyle name="Millares 9 3 5 2" xfId="2252"/>
    <cellStyle name="Millares 9 3 5 2 2" xfId="4203"/>
    <cellStyle name="Millares 9 3 5 2 2 2" xfId="10635"/>
    <cellStyle name="Millares 9 3 5 2 3" xfId="6153"/>
    <cellStyle name="Millares 9 3 5 2 3 2" xfId="12585"/>
    <cellStyle name="Millares 9 3 5 2 4" xfId="8684"/>
    <cellStyle name="Millares 9 3 5 2 5" xfId="16448"/>
    <cellStyle name="Millares 9 3 5 3" xfId="3228"/>
    <cellStyle name="Millares 9 3 5 3 2" xfId="9660"/>
    <cellStyle name="Millares 9 3 5 4" xfId="5177"/>
    <cellStyle name="Millares 9 3 5 4 2" xfId="11609"/>
    <cellStyle name="Millares 9 3 5 5" xfId="7522"/>
    <cellStyle name="Millares 9 3 5 6" xfId="16447"/>
    <cellStyle name="Millares 9 3 6" xfId="690"/>
    <cellStyle name="Millares 9 3 6 2" xfId="2253"/>
    <cellStyle name="Millares 9 3 6 2 2" xfId="4204"/>
    <cellStyle name="Millares 9 3 6 2 2 2" xfId="10636"/>
    <cellStyle name="Millares 9 3 6 2 3" xfId="6154"/>
    <cellStyle name="Millares 9 3 6 2 3 2" xfId="12586"/>
    <cellStyle name="Millares 9 3 6 2 4" xfId="8685"/>
    <cellStyle name="Millares 9 3 6 2 5" xfId="16450"/>
    <cellStyle name="Millares 9 3 6 3" xfId="3229"/>
    <cellStyle name="Millares 9 3 6 3 2" xfId="9661"/>
    <cellStyle name="Millares 9 3 6 4" xfId="5178"/>
    <cellStyle name="Millares 9 3 6 4 2" xfId="11610"/>
    <cellStyle name="Millares 9 3 6 5" xfId="7523"/>
    <cellStyle name="Millares 9 3 6 6" xfId="16449"/>
    <cellStyle name="Millares 9 3 7" xfId="2245"/>
    <cellStyle name="Millares 9 3 7 2" xfId="4196"/>
    <cellStyle name="Millares 9 3 7 2 2" xfId="10628"/>
    <cellStyle name="Millares 9 3 7 3" xfId="6146"/>
    <cellStyle name="Millares 9 3 7 3 2" xfId="12578"/>
    <cellStyle name="Millares 9 3 7 4" xfId="8677"/>
    <cellStyle name="Millares 9 3 7 5" xfId="16451"/>
    <cellStyle name="Millares 9 3 8" xfId="3221"/>
    <cellStyle name="Millares 9 3 8 2" xfId="9653"/>
    <cellStyle name="Millares 9 3 9" xfId="5170"/>
    <cellStyle name="Millares 9 3 9 2" xfId="11602"/>
    <cellStyle name="Millares 9 4" xfId="691"/>
    <cellStyle name="Millares 9 4 10" xfId="7524"/>
    <cellStyle name="Millares 9 4 11" xfId="6807"/>
    <cellStyle name="Millares 9 4 12" xfId="16452"/>
    <cellStyle name="Millares 9 4 2" xfId="692"/>
    <cellStyle name="Millares 9 4 2 2" xfId="693"/>
    <cellStyle name="Millares 9 4 2 2 2" xfId="2256"/>
    <cellStyle name="Millares 9 4 2 2 2 2" xfId="4207"/>
    <cellStyle name="Millares 9 4 2 2 2 2 2" xfId="10639"/>
    <cellStyle name="Millares 9 4 2 2 2 3" xfId="6157"/>
    <cellStyle name="Millares 9 4 2 2 2 3 2" xfId="12589"/>
    <cellStyle name="Millares 9 4 2 2 2 4" xfId="8688"/>
    <cellStyle name="Millares 9 4 2 2 2 5" xfId="16455"/>
    <cellStyle name="Millares 9 4 2 2 3" xfId="3232"/>
    <cellStyle name="Millares 9 4 2 2 3 2" xfId="9664"/>
    <cellStyle name="Millares 9 4 2 2 4" xfId="5181"/>
    <cellStyle name="Millares 9 4 2 2 4 2" xfId="11613"/>
    <cellStyle name="Millares 9 4 2 2 5" xfId="7526"/>
    <cellStyle name="Millares 9 4 2 2 6" xfId="16454"/>
    <cellStyle name="Millares 9 4 2 3" xfId="2255"/>
    <cellStyle name="Millares 9 4 2 3 2" xfId="4206"/>
    <cellStyle name="Millares 9 4 2 3 2 2" xfId="10638"/>
    <cellStyle name="Millares 9 4 2 3 3" xfId="6156"/>
    <cellStyle name="Millares 9 4 2 3 3 2" xfId="12588"/>
    <cellStyle name="Millares 9 4 2 3 4" xfId="8687"/>
    <cellStyle name="Millares 9 4 2 3 5" xfId="16456"/>
    <cellStyle name="Millares 9 4 2 4" xfId="3231"/>
    <cellStyle name="Millares 9 4 2 4 2" xfId="9663"/>
    <cellStyle name="Millares 9 4 2 5" xfId="5180"/>
    <cellStyle name="Millares 9 4 2 5 2" xfId="11612"/>
    <cellStyle name="Millares 9 4 2 6" xfId="7525"/>
    <cellStyle name="Millares 9 4 2 7" xfId="16453"/>
    <cellStyle name="Millares 9 4 3" xfId="694"/>
    <cellStyle name="Millares 9 4 3 2" xfId="695"/>
    <cellStyle name="Millares 9 4 3 2 2" xfId="2258"/>
    <cellStyle name="Millares 9 4 3 2 2 2" xfId="4209"/>
    <cellStyle name="Millares 9 4 3 2 2 2 2" xfId="10641"/>
    <cellStyle name="Millares 9 4 3 2 2 3" xfId="6159"/>
    <cellStyle name="Millares 9 4 3 2 2 3 2" xfId="12591"/>
    <cellStyle name="Millares 9 4 3 2 2 4" xfId="8690"/>
    <cellStyle name="Millares 9 4 3 2 2 5" xfId="16459"/>
    <cellStyle name="Millares 9 4 3 2 3" xfId="3234"/>
    <cellStyle name="Millares 9 4 3 2 3 2" xfId="9666"/>
    <cellStyle name="Millares 9 4 3 2 4" xfId="5183"/>
    <cellStyle name="Millares 9 4 3 2 4 2" xfId="11615"/>
    <cellStyle name="Millares 9 4 3 2 5" xfId="7528"/>
    <cellStyle name="Millares 9 4 3 2 6" xfId="16458"/>
    <cellStyle name="Millares 9 4 3 3" xfId="2257"/>
    <cellStyle name="Millares 9 4 3 3 2" xfId="4208"/>
    <cellStyle name="Millares 9 4 3 3 2 2" xfId="10640"/>
    <cellStyle name="Millares 9 4 3 3 3" xfId="6158"/>
    <cellStyle name="Millares 9 4 3 3 3 2" xfId="12590"/>
    <cellStyle name="Millares 9 4 3 3 4" xfId="8689"/>
    <cellStyle name="Millares 9 4 3 3 5" xfId="16460"/>
    <cellStyle name="Millares 9 4 3 4" xfId="3233"/>
    <cellStyle name="Millares 9 4 3 4 2" xfId="9665"/>
    <cellStyle name="Millares 9 4 3 5" xfId="5182"/>
    <cellStyle name="Millares 9 4 3 5 2" xfId="11614"/>
    <cellStyle name="Millares 9 4 3 6" xfId="7527"/>
    <cellStyle name="Millares 9 4 3 7" xfId="16457"/>
    <cellStyle name="Millares 9 4 4" xfId="696"/>
    <cellStyle name="Millares 9 4 4 2" xfId="697"/>
    <cellStyle name="Millares 9 4 4 2 2" xfId="2260"/>
    <cellStyle name="Millares 9 4 4 2 2 2" xfId="4211"/>
    <cellStyle name="Millares 9 4 4 2 2 2 2" xfId="10643"/>
    <cellStyle name="Millares 9 4 4 2 2 3" xfId="6161"/>
    <cellStyle name="Millares 9 4 4 2 2 3 2" xfId="12593"/>
    <cellStyle name="Millares 9 4 4 2 2 4" xfId="8692"/>
    <cellStyle name="Millares 9 4 4 2 2 5" xfId="16463"/>
    <cellStyle name="Millares 9 4 4 2 3" xfId="3236"/>
    <cellStyle name="Millares 9 4 4 2 3 2" xfId="9668"/>
    <cellStyle name="Millares 9 4 4 2 4" xfId="5185"/>
    <cellStyle name="Millares 9 4 4 2 4 2" xfId="11617"/>
    <cellStyle name="Millares 9 4 4 2 5" xfId="7530"/>
    <cellStyle name="Millares 9 4 4 2 6" xfId="16462"/>
    <cellStyle name="Millares 9 4 4 3" xfId="2259"/>
    <cellStyle name="Millares 9 4 4 3 2" xfId="4210"/>
    <cellStyle name="Millares 9 4 4 3 2 2" xfId="10642"/>
    <cellStyle name="Millares 9 4 4 3 3" xfId="6160"/>
    <cellStyle name="Millares 9 4 4 3 3 2" xfId="12592"/>
    <cellStyle name="Millares 9 4 4 3 4" xfId="8691"/>
    <cellStyle name="Millares 9 4 4 3 5" xfId="16464"/>
    <cellStyle name="Millares 9 4 4 4" xfId="3235"/>
    <cellStyle name="Millares 9 4 4 4 2" xfId="9667"/>
    <cellStyle name="Millares 9 4 4 5" xfId="5184"/>
    <cellStyle name="Millares 9 4 4 5 2" xfId="11616"/>
    <cellStyle name="Millares 9 4 4 6" xfId="7529"/>
    <cellStyle name="Millares 9 4 4 7" xfId="16461"/>
    <cellStyle name="Millares 9 4 5" xfId="698"/>
    <cellStyle name="Millares 9 4 5 2" xfId="2261"/>
    <cellStyle name="Millares 9 4 5 2 2" xfId="4212"/>
    <cellStyle name="Millares 9 4 5 2 2 2" xfId="10644"/>
    <cellStyle name="Millares 9 4 5 2 3" xfId="6162"/>
    <cellStyle name="Millares 9 4 5 2 3 2" xfId="12594"/>
    <cellStyle name="Millares 9 4 5 2 4" xfId="8693"/>
    <cellStyle name="Millares 9 4 5 2 5" xfId="16466"/>
    <cellStyle name="Millares 9 4 5 3" xfId="3237"/>
    <cellStyle name="Millares 9 4 5 3 2" xfId="9669"/>
    <cellStyle name="Millares 9 4 5 4" xfId="5186"/>
    <cellStyle name="Millares 9 4 5 4 2" xfId="11618"/>
    <cellStyle name="Millares 9 4 5 5" xfId="7531"/>
    <cellStyle name="Millares 9 4 5 6" xfId="16465"/>
    <cellStyle name="Millares 9 4 6" xfId="699"/>
    <cellStyle name="Millares 9 4 6 2" xfId="2262"/>
    <cellStyle name="Millares 9 4 6 2 2" xfId="4213"/>
    <cellStyle name="Millares 9 4 6 2 2 2" xfId="10645"/>
    <cellStyle name="Millares 9 4 6 2 3" xfId="6163"/>
    <cellStyle name="Millares 9 4 6 2 3 2" xfId="12595"/>
    <cellStyle name="Millares 9 4 6 2 4" xfId="8694"/>
    <cellStyle name="Millares 9 4 6 2 5" xfId="16468"/>
    <cellStyle name="Millares 9 4 6 3" xfId="3238"/>
    <cellStyle name="Millares 9 4 6 3 2" xfId="9670"/>
    <cellStyle name="Millares 9 4 6 4" xfId="5187"/>
    <cellStyle name="Millares 9 4 6 4 2" xfId="11619"/>
    <cellStyle name="Millares 9 4 6 5" xfId="7532"/>
    <cellStyle name="Millares 9 4 6 6" xfId="16467"/>
    <cellStyle name="Millares 9 4 7" xfId="2254"/>
    <cellStyle name="Millares 9 4 7 2" xfId="4205"/>
    <cellStyle name="Millares 9 4 7 2 2" xfId="10637"/>
    <cellStyle name="Millares 9 4 7 3" xfId="6155"/>
    <cellStyle name="Millares 9 4 7 3 2" xfId="12587"/>
    <cellStyle name="Millares 9 4 7 4" xfId="8686"/>
    <cellStyle name="Millares 9 4 7 5" xfId="16469"/>
    <cellStyle name="Millares 9 4 8" xfId="3230"/>
    <cellStyle name="Millares 9 4 8 2" xfId="9662"/>
    <cellStyle name="Millares 9 4 9" xfId="5179"/>
    <cellStyle name="Millares 9 4 9 2" xfId="11611"/>
    <cellStyle name="Millares 9 5" xfId="700"/>
    <cellStyle name="Millares 9 5 10" xfId="7533"/>
    <cellStyle name="Millares 9 5 11" xfId="6808"/>
    <cellStyle name="Millares 9 5 12" xfId="16470"/>
    <cellStyle name="Millares 9 5 2" xfId="701"/>
    <cellStyle name="Millares 9 5 2 2" xfId="702"/>
    <cellStyle name="Millares 9 5 2 2 2" xfId="2265"/>
    <cellStyle name="Millares 9 5 2 2 2 2" xfId="4216"/>
    <cellStyle name="Millares 9 5 2 2 2 2 2" xfId="10648"/>
    <cellStyle name="Millares 9 5 2 2 2 3" xfId="6166"/>
    <cellStyle name="Millares 9 5 2 2 2 3 2" xfId="12598"/>
    <cellStyle name="Millares 9 5 2 2 2 4" xfId="8697"/>
    <cellStyle name="Millares 9 5 2 2 2 5" xfId="16473"/>
    <cellStyle name="Millares 9 5 2 2 3" xfId="3241"/>
    <cellStyle name="Millares 9 5 2 2 3 2" xfId="9673"/>
    <cellStyle name="Millares 9 5 2 2 4" xfId="5190"/>
    <cellStyle name="Millares 9 5 2 2 4 2" xfId="11622"/>
    <cellStyle name="Millares 9 5 2 2 5" xfId="7535"/>
    <cellStyle name="Millares 9 5 2 2 6" xfId="16472"/>
    <cellStyle name="Millares 9 5 2 3" xfId="2264"/>
    <cellStyle name="Millares 9 5 2 3 2" xfId="4215"/>
    <cellStyle name="Millares 9 5 2 3 2 2" xfId="10647"/>
    <cellStyle name="Millares 9 5 2 3 3" xfId="6165"/>
    <cellStyle name="Millares 9 5 2 3 3 2" xfId="12597"/>
    <cellStyle name="Millares 9 5 2 3 4" xfId="8696"/>
    <cellStyle name="Millares 9 5 2 3 5" xfId="16474"/>
    <cellStyle name="Millares 9 5 2 4" xfId="3240"/>
    <cellStyle name="Millares 9 5 2 4 2" xfId="9672"/>
    <cellStyle name="Millares 9 5 2 5" xfId="5189"/>
    <cellStyle name="Millares 9 5 2 5 2" xfId="11621"/>
    <cellStyle name="Millares 9 5 2 6" xfId="7534"/>
    <cellStyle name="Millares 9 5 2 7" xfId="16471"/>
    <cellStyle name="Millares 9 5 3" xfId="703"/>
    <cellStyle name="Millares 9 5 3 2" xfId="704"/>
    <cellStyle name="Millares 9 5 3 2 2" xfId="2267"/>
    <cellStyle name="Millares 9 5 3 2 2 2" xfId="4218"/>
    <cellStyle name="Millares 9 5 3 2 2 2 2" xfId="10650"/>
    <cellStyle name="Millares 9 5 3 2 2 3" xfId="6168"/>
    <cellStyle name="Millares 9 5 3 2 2 3 2" xfId="12600"/>
    <cellStyle name="Millares 9 5 3 2 2 4" xfId="8699"/>
    <cellStyle name="Millares 9 5 3 2 2 5" xfId="16477"/>
    <cellStyle name="Millares 9 5 3 2 3" xfId="3243"/>
    <cellStyle name="Millares 9 5 3 2 3 2" xfId="9675"/>
    <cellStyle name="Millares 9 5 3 2 4" xfId="5192"/>
    <cellStyle name="Millares 9 5 3 2 4 2" xfId="11624"/>
    <cellStyle name="Millares 9 5 3 2 5" xfId="7537"/>
    <cellStyle name="Millares 9 5 3 2 6" xfId="16476"/>
    <cellStyle name="Millares 9 5 3 3" xfId="2266"/>
    <cellStyle name="Millares 9 5 3 3 2" xfId="4217"/>
    <cellStyle name="Millares 9 5 3 3 2 2" xfId="10649"/>
    <cellStyle name="Millares 9 5 3 3 3" xfId="6167"/>
    <cellStyle name="Millares 9 5 3 3 3 2" xfId="12599"/>
    <cellStyle name="Millares 9 5 3 3 4" xfId="8698"/>
    <cellStyle name="Millares 9 5 3 3 5" xfId="16478"/>
    <cellStyle name="Millares 9 5 3 4" xfId="3242"/>
    <cellStyle name="Millares 9 5 3 4 2" xfId="9674"/>
    <cellStyle name="Millares 9 5 3 5" xfId="5191"/>
    <cellStyle name="Millares 9 5 3 5 2" xfId="11623"/>
    <cellStyle name="Millares 9 5 3 6" xfId="7536"/>
    <cellStyle name="Millares 9 5 3 7" xfId="16475"/>
    <cellStyle name="Millares 9 5 4" xfId="705"/>
    <cellStyle name="Millares 9 5 4 2" xfId="706"/>
    <cellStyle name="Millares 9 5 4 2 2" xfId="2269"/>
    <cellStyle name="Millares 9 5 4 2 2 2" xfId="4220"/>
    <cellStyle name="Millares 9 5 4 2 2 2 2" xfId="10652"/>
    <cellStyle name="Millares 9 5 4 2 2 3" xfId="6170"/>
    <cellStyle name="Millares 9 5 4 2 2 3 2" xfId="12602"/>
    <cellStyle name="Millares 9 5 4 2 2 4" xfId="8701"/>
    <cellStyle name="Millares 9 5 4 2 2 5" xfId="16481"/>
    <cellStyle name="Millares 9 5 4 2 3" xfId="3245"/>
    <cellStyle name="Millares 9 5 4 2 3 2" xfId="9677"/>
    <cellStyle name="Millares 9 5 4 2 4" xfId="5194"/>
    <cellStyle name="Millares 9 5 4 2 4 2" xfId="11626"/>
    <cellStyle name="Millares 9 5 4 2 5" xfId="7539"/>
    <cellStyle name="Millares 9 5 4 2 6" xfId="16480"/>
    <cellStyle name="Millares 9 5 4 3" xfId="2268"/>
    <cellStyle name="Millares 9 5 4 3 2" xfId="4219"/>
    <cellStyle name="Millares 9 5 4 3 2 2" xfId="10651"/>
    <cellStyle name="Millares 9 5 4 3 3" xfId="6169"/>
    <cellStyle name="Millares 9 5 4 3 3 2" xfId="12601"/>
    <cellStyle name="Millares 9 5 4 3 4" xfId="8700"/>
    <cellStyle name="Millares 9 5 4 3 5" xfId="16482"/>
    <cellStyle name="Millares 9 5 4 4" xfId="3244"/>
    <cellStyle name="Millares 9 5 4 4 2" xfId="9676"/>
    <cellStyle name="Millares 9 5 4 5" xfId="5193"/>
    <cellStyle name="Millares 9 5 4 5 2" xfId="11625"/>
    <cellStyle name="Millares 9 5 4 6" xfId="7538"/>
    <cellStyle name="Millares 9 5 4 7" xfId="16479"/>
    <cellStyle name="Millares 9 5 5" xfId="707"/>
    <cellStyle name="Millares 9 5 5 2" xfId="2270"/>
    <cellStyle name="Millares 9 5 5 2 2" xfId="4221"/>
    <cellStyle name="Millares 9 5 5 2 2 2" xfId="10653"/>
    <cellStyle name="Millares 9 5 5 2 3" xfId="6171"/>
    <cellStyle name="Millares 9 5 5 2 3 2" xfId="12603"/>
    <cellStyle name="Millares 9 5 5 2 4" xfId="8702"/>
    <cellStyle name="Millares 9 5 5 2 5" xfId="16484"/>
    <cellStyle name="Millares 9 5 5 3" xfId="3246"/>
    <cellStyle name="Millares 9 5 5 3 2" xfId="9678"/>
    <cellStyle name="Millares 9 5 5 4" xfId="5195"/>
    <cellStyle name="Millares 9 5 5 4 2" xfId="11627"/>
    <cellStyle name="Millares 9 5 5 5" xfId="7540"/>
    <cellStyle name="Millares 9 5 5 6" xfId="16483"/>
    <cellStyle name="Millares 9 5 6" xfId="708"/>
    <cellStyle name="Millares 9 5 6 2" xfId="2271"/>
    <cellStyle name="Millares 9 5 6 2 2" xfId="4222"/>
    <cellStyle name="Millares 9 5 6 2 2 2" xfId="10654"/>
    <cellStyle name="Millares 9 5 6 2 3" xfId="6172"/>
    <cellStyle name="Millares 9 5 6 2 3 2" xfId="12604"/>
    <cellStyle name="Millares 9 5 6 2 4" xfId="8703"/>
    <cellStyle name="Millares 9 5 6 2 5" xfId="16486"/>
    <cellStyle name="Millares 9 5 6 3" xfId="3247"/>
    <cellStyle name="Millares 9 5 6 3 2" xfId="9679"/>
    <cellStyle name="Millares 9 5 6 4" xfId="5196"/>
    <cellStyle name="Millares 9 5 6 4 2" xfId="11628"/>
    <cellStyle name="Millares 9 5 6 5" xfId="7541"/>
    <cellStyle name="Millares 9 5 6 6" xfId="16485"/>
    <cellStyle name="Millares 9 5 7" xfId="2263"/>
    <cellStyle name="Millares 9 5 7 2" xfId="4214"/>
    <cellStyle name="Millares 9 5 7 2 2" xfId="10646"/>
    <cellStyle name="Millares 9 5 7 3" xfId="6164"/>
    <cellStyle name="Millares 9 5 7 3 2" xfId="12596"/>
    <cellStyle name="Millares 9 5 7 4" xfId="8695"/>
    <cellStyle name="Millares 9 5 7 5" xfId="16487"/>
    <cellStyle name="Millares 9 5 8" xfId="3239"/>
    <cellStyle name="Millares 9 5 8 2" xfId="9671"/>
    <cellStyle name="Millares 9 5 9" xfId="5188"/>
    <cellStyle name="Millares 9 5 9 2" xfId="11620"/>
    <cellStyle name="Millares 9 6" xfId="709"/>
    <cellStyle name="Millares 9 6 10" xfId="7542"/>
    <cellStyle name="Millares 9 6 11" xfId="6809"/>
    <cellStyle name="Millares 9 6 12" xfId="16488"/>
    <cellStyle name="Millares 9 6 2" xfId="710"/>
    <cellStyle name="Millares 9 6 2 2" xfId="711"/>
    <cellStyle name="Millares 9 6 2 2 2" xfId="2274"/>
    <cellStyle name="Millares 9 6 2 2 2 2" xfId="4225"/>
    <cellStyle name="Millares 9 6 2 2 2 2 2" xfId="10657"/>
    <cellStyle name="Millares 9 6 2 2 2 3" xfId="6175"/>
    <cellStyle name="Millares 9 6 2 2 2 3 2" xfId="12607"/>
    <cellStyle name="Millares 9 6 2 2 2 4" xfId="8706"/>
    <cellStyle name="Millares 9 6 2 2 2 5" xfId="16491"/>
    <cellStyle name="Millares 9 6 2 2 3" xfId="3250"/>
    <cellStyle name="Millares 9 6 2 2 3 2" xfId="9682"/>
    <cellStyle name="Millares 9 6 2 2 4" xfId="5199"/>
    <cellStyle name="Millares 9 6 2 2 4 2" xfId="11631"/>
    <cellStyle name="Millares 9 6 2 2 5" xfId="7544"/>
    <cellStyle name="Millares 9 6 2 2 6" xfId="16490"/>
    <cellStyle name="Millares 9 6 2 3" xfId="2273"/>
    <cellStyle name="Millares 9 6 2 3 2" xfId="4224"/>
    <cellStyle name="Millares 9 6 2 3 2 2" xfId="10656"/>
    <cellStyle name="Millares 9 6 2 3 3" xfId="6174"/>
    <cellStyle name="Millares 9 6 2 3 3 2" xfId="12606"/>
    <cellStyle name="Millares 9 6 2 3 4" xfId="8705"/>
    <cellStyle name="Millares 9 6 2 3 5" xfId="16492"/>
    <cellStyle name="Millares 9 6 2 4" xfId="3249"/>
    <cellStyle name="Millares 9 6 2 4 2" xfId="9681"/>
    <cellStyle name="Millares 9 6 2 5" xfId="5198"/>
    <cellStyle name="Millares 9 6 2 5 2" xfId="11630"/>
    <cellStyle name="Millares 9 6 2 6" xfId="7543"/>
    <cellStyle name="Millares 9 6 2 7" xfId="16489"/>
    <cellStyle name="Millares 9 6 3" xfId="712"/>
    <cellStyle name="Millares 9 6 3 2" xfId="713"/>
    <cellStyle name="Millares 9 6 3 2 2" xfId="2276"/>
    <cellStyle name="Millares 9 6 3 2 2 2" xfId="4227"/>
    <cellStyle name="Millares 9 6 3 2 2 2 2" xfId="10659"/>
    <cellStyle name="Millares 9 6 3 2 2 3" xfId="6177"/>
    <cellStyle name="Millares 9 6 3 2 2 3 2" xfId="12609"/>
    <cellStyle name="Millares 9 6 3 2 2 4" xfId="8708"/>
    <cellStyle name="Millares 9 6 3 2 2 5" xfId="16495"/>
    <cellStyle name="Millares 9 6 3 2 3" xfId="3252"/>
    <cellStyle name="Millares 9 6 3 2 3 2" xfId="9684"/>
    <cellStyle name="Millares 9 6 3 2 4" xfId="5201"/>
    <cellStyle name="Millares 9 6 3 2 4 2" xfId="11633"/>
    <cellStyle name="Millares 9 6 3 2 5" xfId="7546"/>
    <cellStyle name="Millares 9 6 3 2 6" xfId="16494"/>
    <cellStyle name="Millares 9 6 3 3" xfId="2275"/>
    <cellStyle name="Millares 9 6 3 3 2" xfId="4226"/>
    <cellStyle name="Millares 9 6 3 3 2 2" xfId="10658"/>
    <cellStyle name="Millares 9 6 3 3 3" xfId="6176"/>
    <cellStyle name="Millares 9 6 3 3 3 2" xfId="12608"/>
    <cellStyle name="Millares 9 6 3 3 4" xfId="8707"/>
    <cellStyle name="Millares 9 6 3 3 5" xfId="16496"/>
    <cellStyle name="Millares 9 6 3 4" xfId="3251"/>
    <cellStyle name="Millares 9 6 3 4 2" xfId="9683"/>
    <cellStyle name="Millares 9 6 3 5" xfId="5200"/>
    <cellStyle name="Millares 9 6 3 5 2" xfId="11632"/>
    <cellStyle name="Millares 9 6 3 6" xfId="7545"/>
    <cellStyle name="Millares 9 6 3 7" xfId="16493"/>
    <cellStyle name="Millares 9 6 4" xfId="714"/>
    <cellStyle name="Millares 9 6 4 2" xfId="715"/>
    <cellStyle name="Millares 9 6 4 2 2" xfId="2278"/>
    <cellStyle name="Millares 9 6 4 2 2 2" xfId="4229"/>
    <cellStyle name="Millares 9 6 4 2 2 2 2" xfId="10661"/>
    <cellStyle name="Millares 9 6 4 2 2 3" xfId="6179"/>
    <cellStyle name="Millares 9 6 4 2 2 3 2" xfId="12611"/>
    <cellStyle name="Millares 9 6 4 2 2 4" xfId="8710"/>
    <cellStyle name="Millares 9 6 4 2 2 5" xfId="16499"/>
    <cellStyle name="Millares 9 6 4 2 3" xfId="3254"/>
    <cellStyle name="Millares 9 6 4 2 3 2" xfId="9686"/>
    <cellStyle name="Millares 9 6 4 2 4" xfId="5203"/>
    <cellStyle name="Millares 9 6 4 2 4 2" xfId="11635"/>
    <cellStyle name="Millares 9 6 4 2 5" xfId="7548"/>
    <cellStyle name="Millares 9 6 4 2 6" xfId="16498"/>
    <cellStyle name="Millares 9 6 4 3" xfId="2277"/>
    <cellStyle name="Millares 9 6 4 3 2" xfId="4228"/>
    <cellStyle name="Millares 9 6 4 3 2 2" xfId="10660"/>
    <cellStyle name="Millares 9 6 4 3 3" xfId="6178"/>
    <cellStyle name="Millares 9 6 4 3 3 2" xfId="12610"/>
    <cellStyle name="Millares 9 6 4 3 4" xfId="8709"/>
    <cellStyle name="Millares 9 6 4 3 5" xfId="16500"/>
    <cellStyle name="Millares 9 6 4 4" xfId="3253"/>
    <cellStyle name="Millares 9 6 4 4 2" xfId="9685"/>
    <cellStyle name="Millares 9 6 4 5" xfId="5202"/>
    <cellStyle name="Millares 9 6 4 5 2" xfId="11634"/>
    <cellStyle name="Millares 9 6 4 6" xfId="7547"/>
    <cellStyle name="Millares 9 6 4 7" xfId="16497"/>
    <cellStyle name="Millares 9 6 5" xfId="716"/>
    <cellStyle name="Millares 9 6 5 2" xfId="2279"/>
    <cellStyle name="Millares 9 6 5 2 2" xfId="4230"/>
    <cellStyle name="Millares 9 6 5 2 2 2" xfId="10662"/>
    <cellStyle name="Millares 9 6 5 2 3" xfId="6180"/>
    <cellStyle name="Millares 9 6 5 2 3 2" xfId="12612"/>
    <cellStyle name="Millares 9 6 5 2 4" xfId="8711"/>
    <cellStyle name="Millares 9 6 5 2 5" xfId="16502"/>
    <cellStyle name="Millares 9 6 5 3" xfId="3255"/>
    <cellStyle name="Millares 9 6 5 3 2" xfId="9687"/>
    <cellStyle name="Millares 9 6 5 4" xfId="5204"/>
    <cellStyle name="Millares 9 6 5 4 2" xfId="11636"/>
    <cellStyle name="Millares 9 6 5 5" xfId="7549"/>
    <cellStyle name="Millares 9 6 5 6" xfId="16501"/>
    <cellStyle name="Millares 9 6 6" xfId="717"/>
    <cellStyle name="Millares 9 6 6 2" xfId="2280"/>
    <cellStyle name="Millares 9 6 6 2 2" xfId="4231"/>
    <cellStyle name="Millares 9 6 6 2 2 2" xfId="10663"/>
    <cellStyle name="Millares 9 6 6 2 3" xfId="6181"/>
    <cellStyle name="Millares 9 6 6 2 3 2" xfId="12613"/>
    <cellStyle name="Millares 9 6 6 2 4" xfId="8712"/>
    <cellStyle name="Millares 9 6 6 2 5" xfId="16504"/>
    <cellStyle name="Millares 9 6 6 3" xfId="3256"/>
    <cellStyle name="Millares 9 6 6 3 2" xfId="9688"/>
    <cellStyle name="Millares 9 6 6 4" xfId="5205"/>
    <cellStyle name="Millares 9 6 6 4 2" xfId="11637"/>
    <cellStyle name="Millares 9 6 6 5" xfId="7550"/>
    <cellStyle name="Millares 9 6 6 6" xfId="16503"/>
    <cellStyle name="Millares 9 6 7" xfId="2272"/>
    <cellStyle name="Millares 9 6 7 2" xfId="4223"/>
    <cellStyle name="Millares 9 6 7 2 2" xfId="10655"/>
    <cellStyle name="Millares 9 6 7 3" xfId="6173"/>
    <cellStyle name="Millares 9 6 7 3 2" xfId="12605"/>
    <cellStyle name="Millares 9 6 7 4" xfId="8704"/>
    <cellStyle name="Millares 9 6 7 5" xfId="16505"/>
    <cellStyle name="Millares 9 6 8" xfId="3248"/>
    <cellStyle name="Millares 9 6 8 2" xfId="9680"/>
    <cellStyle name="Millares 9 6 9" xfId="5197"/>
    <cellStyle name="Millares 9 6 9 2" xfId="11629"/>
    <cellStyle name="Millares 9 7" xfId="718"/>
    <cellStyle name="Millares 9 7 10" xfId="7551"/>
    <cellStyle name="Millares 9 7 11" xfId="6810"/>
    <cellStyle name="Millares 9 7 12" xfId="16506"/>
    <cellStyle name="Millares 9 7 2" xfId="719"/>
    <cellStyle name="Millares 9 7 2 2" xfId="720"/>
    <cellStyle name="Millares 9 7 2 2 2" xfId="2283"/>
    <cellStyle name="Millares 9 7 2 2 2 2" xfId="4234"/>
    <cellStyle name="Millares 9 7 2 2 2 2 2" xfId="10666"/>
    <cellStyle name="Millares 9 7 2 2 2 3" xfId="6184"/>
    <cellStyle name="Millares 9 7 2 2 2 3 2" xfId="12616"/>
    <cellStyle name="Millares 9 7 2 2 2 4" xfId="8715"/>
    <cellStyle name="Millares 9 7 2 2 2 5" xfId="16509"/>
    <cellStyle name="Millares 9 7 2 2 3" xfId="3259"/>
    <cellStyle name="Millares 9 7 2 2 3 2" xfId="9691"/>
    <cellStyle name="Millares 9 7 2 2 4" xfId="5208"/>
    <cellStyle name="Millares 9 7 2 2 4 2" xfId="11640"/>
    <cellStyle name="Millares 9 7 2 2 5" xfId="7553"/>
    <cellStyle name="Millares 9 7 2 2 6" xfId="16508"/>
    <cellStyle name="Millares 9 7 2 3" xfId="2282"/>
    <cellStyle name="Millares 9 7 2 3 2" xfId="4233"/>
    <cellStyle name="Millares 9 7 2 3 2 2" xfId="10665"/>
    <cellStyle name="Millares 9 7 2 3 3" xfId="6183"/>
    <cellStyle name="Millares 9 7 2 3 3 2" xfId="12615"/>
    <cellStyle name="Millares 9 7 2 3 4" xfId="8714"/>
    <cellStyle name="Millares 9 7 2 3 5" xfId="16510"/>
    <cellStyle name="Millares 9 7 2 4" xfId="3258"/>
    <cellStyle name="Millares 9 7 2 4 2" xfId="9690"/>
    <cellStyle name="Millares 9 7 2 5" xfId="5207"/>
    <cellStyle name="Millares 9 7 2 5 2" xfId="11639"/>
    <cellStyle name="Millares 9 7 2 6" xfId="7552"/>
    <cellStyle name="Millares 9 7 2 7" xfId="16507"/>
    <cellStyle name="Millares 9 7 3" xfId="721"/>
    <cellStyle name="Millares 9 7 3 2" xfId="722"/>
    <cellStyle name="Millares 9 7 3 2 2" xfId="2285"/>
    <cellStyle name="Millares 9 7 3 2 2 2" xfId="4236"/>
    <cellStyle name="Millares 9 7 3 2 2 2 2" xfId="10668"/>
    <cellStyle name="Millares 9 7 3 2 2 3" xfId="6186"/>
    <cellStyle name="Millares 9 7 3 2 2 3 2" xfId="12618"/>
    <cellStyle name="Millares 9 7 3 2 2 4" xfId="8717"/>
    <cellStyle name="Millares 9 7 3 2 2 5" xfId="16513"/>
    <cellStyle name="Millares 9 7 3 2 3" xfId="3261"/>
    <cellStyle name="Millares 9 7 3 2 3 2" xfId="9693"/>
    <cellStyle name="Millares 9 7 3 2 4" xfId="5210"/>
    <cellStyle name="Millares 9 7 3 2 4 2" xfId="11642"/>
    <cellStyle name="Millares 9 7 3 2 5" xfId="7555"/>
    <cellStyle name="Millares 9 7 3 2 6" xfId="16512"/>
    <cellStyle name="Millares 9 7 3 3" xfId="2284"/>
    <cellStyle name="Millares 9 7 3 3 2" xfId="4235"/>
    <cellStyle name="Millares 9 7 3 3 2 2" xfId="10667"/>
    <cellStyle name="Millares 9 7 3 3 3" xfId="6185"/>
    <cellStyle name="Millares 9 7 3 3 3 2" xfId="12617"/>
    <cellStyle name="Millares 9 7 3 3 4" xfId="8716"/>
    <cellStyle name="Millares 9 7 3 3 5" xfId="16514"/>
    <cellStyle name="Millares 9 7 3 4" xfId="3260"/>
    <cellStyle name="Millares 9 7 3 4 2" xfId="9692"/>
    <cellStyle name="Millares 9 7 3 5" xfId="5209"/>
    <cellStyle name="Millares 9 7 3 5 2" xfId="11641"/>
    <cellStyle name="Millares 9 7 3 6" xfId="7554"/>
    <cellStyle name="Millares 9 7 3 7" xfId="16511"/>
    <cellStyle name="Millares 9 7 4" xfId="723"/>
    <cellStyle name="Millares 9 7 4 2" xfId="724"/>
    <cellStyle name="Millares 9 7 4 2 2" xfId="2287"/>
    <cellStyle name="Millares 9 7 4 2 2 2" xfId="4238"/>
    <cellStyle name="Millares 9 7 4 2 2 2 2" xfId="10670"/>
    <cellStyle name="Millares 9 7 4 2 2 3" xfId="6188"/>
    <cellStyle name="Millares 9 7 4 2 2 3 2" xfId="12620"/>
    <cellStyle name="Millares 9 7 4 2 2 4" xfId="8719"/>
    <cellStyle name="Millares 9 7 4 2 2 5" xfId="16517"/>
    <cellStyle name="Millares 9 7 4 2 3" xfId="3263"/>
    <cellStyle name="Millares 9 7 4 2 3 2" xfId="9695"/>
    <cellStyle name="Millares 9 7 4 2 4" xfId="5212"/>
    <cellStyle name="Millares 9 7 4 2 4 2" xfId="11644"/>
    <cellStyle name="Millares 9 7 4 2 5" xfId="7557"/>
    <cellStyle name="Millares 9 7 4 2 6" xfId="16516"/>
    <cellStyle name="Millares 9 7 4 3" xfId="2286"/>
    <cellStyle name="Millares 9 7 4 3 2" xfId="4237"/>
    <cellStyle name="Millares 9 7 4 3 2 2" xfId="10669"/>
    <cellStyle name="Millares 9 7 4 3 3" xfId="6187"/>
    <cellStyle name="Millares 9 7 4 3 3 2" xfId="12619"/>
    <cellStyle name="Millares 9 7 4 3 4" xfId="8718"/>
    <cellStyle name="Millares 9 7 4 3 5" xfId="16518"/>
    <cellStyle name="Millares 9 7 4 4" xfId="3262"/>
    <cellStyle name="Millares 9 7 4 4 2" xfId="9694"/>
    <cellStyle name="Millares 9 7 4 5" xfId="5211"/>
    <cellStyle name="Millares 9 7 4 5 2" xfId="11643"/>
    <cellStyle name="Millares 9 7 4 6" xfId="7556"/>
    <cellStyle name="Millares 9 7 4 7" xfId="16515"/>
    <cellStyle name="Millares 9 7 5" xfId="725"/>
    <cellStyle name="Millares 9 7 5 2" xfId="2288"/>
    <cellStyle name="Millares 9 7 5 2 2" xfId="4239"/>
    <cellStyle name="Millares 9 7 5 2 2 2" xfId="10671"/>
    <cellStyle name="Millares 9 7 5 2 3" xfId="6189"/>
    <cellStyle name="Millares 9 7 5 2 3 2" xfId="12621"/>
    <cellStyle name="Millares 9 7 5 2 4" xfId="8720"/>
    <cellStyle name="Millares 9 7 5 2 5" xfId="16520"/>
    <cellStyle name="Millares 9 7 5 3" xfId="3264"/>
    <cellStyle name="Millares 9 7 5 3 2" xfId="9696"/>
    <cellStyle name="Millares 9 7 5 4" xfId="5213"/>
    <cellStyle name="Millares 9 7 5 4 2" xfId="11645"/>
    <cellStyle name="Millares 9 7 5 5" xfId="7558"/>
    <cellStyle name="Millares 9 7 5 6" xfId="16519"/>
    <cellStyle name="Millares 9 7 6" xfId="726"/>
    <cellStyle name="Millares 9 7 6 2" xfId="2289"/>
    <cellStyle name="Millares 9 7 6 2 2" xfId="4240"/>
    <cellStyle name="Millares 9 7 6 2 2 2" xfId="10672"/>
    <cellStyle name="Millares 9 7 6 2 3" xfId="6190"/>
    <cellStyle name="Millares 9 7 6 2 3 2" xfId="12622"/>
    <cellStyle name="Millares 9 7 6 2 4" xfId="8721"/>
    <cellStyle name="Millares 9 7 6 2 5" xfId="16522"/>
    <cellStyle name="Millares 9 7 6 3" xfId="3265"/>
    <cellStyle name="Millares 9 7 6 3 2" xfId="9697"/>
    <cellStyle name="Millares 9 7 6 4" xfId="5214"/>
    <cellStyle name="Millares 9 7 6 4 2" xfId="11646"/>
    <cellStyle name="Millares 9 7 6 5" xfId="7559"/>
    <cellStyle name="Millares 9 7 6 6" xfId="16521"/>
    <cellStyle name="Millares 9 7 7" xfId="2281"/>
    <cellStyle name="Millares 9 7 7 2" xfId="4232"/>
    <cellStyle name="Millares 9 7 7 2 2" xfId="10664"/>
    <cellStyle name="Millares 9 7 7 3" xfId="6182"/>
    <cellStyle name="Millares 9 7 7 3 2" xfId="12614"/>
    <cellStyle name="Millares 9 7 7 4" xfId="8713"/>
    <cellStyle name="Millares 9 7 7 5" xfId="16523"/>
    <cellStyle name="Millares 9 7 8" xfId="3257"/>
    <cellStyle name="Millares 9 7 8 2" xfId="9689"/>
    <cellStyle name="Millares 9 7 9" xfId="5206"/>
    <cellStyle name="Millares 9 7 9 2" xfId="11638"/>
    <cellStyle name="Millares 9 8" xfId="727"/>
    <cellStyle name="Millares 9 8 2" xfId="728"/>
    <cellStyle name="Millares 9 8 2 2" xfId="2291"/>
    <cellStyle name="Millares 9 8 2 2 2" xfId="4242"/>
    <cellStyle name="Millares 9 8 2 2 2 2" xfId="10674"/>
    <cellStyle name="Millares 9 8 2 2 3" xfId="6192"/>
    <cellStyle name="Millares 9 8 2 2 3 2" xfId="12624"/>
    <cellStyle name="Millares 9 8 2 2 4" xfId="8723"/>
    <cellStyle name="Millares 9 8 2 2 5" xfId="16526"/>
    <cellStyle name="Millares 9 8 2 3" xfId="3267"/>
    <cellStyle name="Millares 9 8 2 3 2" xfId="9699"/>
    <cellStyle name="Millares 9 8 2 4" xfId="5216"/>
    <cellStyle name="Millares 9 8 2 4 2" xfId="11648"/>
    <cellStyle name="Millares 9 8 2 5" xfId="7561"/>
    <cellStyle name="Millares 9 8 2 6" xfId="16525"/>
    <cellStyle name="Millares 9 8 3" xfId="2290"/>
    <cellStyle name="Millares 9 8 3 2" xfId="4241"/>
    <cellStyle name="Millares 9 8 3 2 2" xfId="10673"/>
    <cellStyle name="Millares 9 8 3 3" xfId="6191"/>
    <cellStyle name="Millares 9 8 3 3 2" xfId="12623"/>
    <cellStyle name="Millares 9 8 3 4" xfId="8722"/>
    <cellStyle name="Millares 9 8 3 5" xfId="16527"/>
    <cellStyle name="Millares 9 8 4" xfId="3266"/>
    <cellStyle name="Millares 9 8 4 2" xfId="9698"/>
    <cellStyle name="Millares 9 8 5" xfId="5215"/>
    <cellStyle name="Millares 9 8 5 2" xfId="11647"/>
    <cellStyle name="Millares 9 8 6" xfId="7560"/>
    <cellStyle name="Millares 9 8 7" xfId="16524"/>
    <cellStyle name="Millares 9 9" xfId="729"/>
    <cellStyle name="Millares 9 9 2" xfId="730"/>
    <cellStyle name="Millares 9 9 2 2" xfId="2293"/>
    <cellStyle name="Millares 9 9 2 2 2" xfId="4244"/>
    <cellStyle name="Millares 9 9 2 2 2 2" xfId="10676"/>
    <cellStyle name="Millares 9 9 2 2 3" xfId="6194"/>
    <cellStyle name="Millares 9 9 2 2 3 2" xfId="12626"/>
    <cellStyle name="Millares 9 9 2 2 4" xfId="8725"/>
    <cellStyle name="Millares 9 9 2 2 5" xfId="16530"/>
    <cellStyle name="Millares 9 9 2 3" xfId="3269"/>
    <cellStyle name="Millares 9 9 2 3 2" xfId="9701"/>
    <cellStyle name="Millares 9 9 2 4" xfId="5218"/>
    <cellStyle name="Millares 9 9 2 4 2" xfId="11650"/>
    <cellStyle name="Millares 9 9 2 5" xfId="7563"/>
    <cellStyle name="Millares 9 9 2 6" xfId="16529"/>
    <cellStyle name="Millares 9 9 3" xfId="2292"/>
    <cellStyle name="Millares 9 9 3 2" xfId="4243"/>
    <cellStyle name="Millares 9 9 3 2 2" xfId="10675"/>
    <cellStyle name="Millares 9 9 3 3" xfId="6193"/>
    <cellStyle name="Millares 9 9 3 3 2" xfId="12625"/>
    <cellStyle name="Millares 9 9 3 4" xfId="8724"/>
    <cellStyle name="Millares 9 9 3 5" xfId="16531"/>
    <cellStyle name="Millares 9 9 4" xfId="3268"/>
    <cellStyle name="Millares 9 9 4 2" xfId="9700"/>
    <cellStyle name="Millares 9 9 5" xfId="5217"/>
    <cellStyle name="Millares 9 9 5 2" xfId="11649"/>
    <cellStyle name="Millares 9 9 6" xfId="7562"/>
    <cellStyle name="Millares 9 9 7" xfId="16528"/>
    <cellStyle name="Millares 9_ESF-01" xfId="731"/>
    <cellStyle name="Moneda 2" xfId="732"/>
    <cellStyle name="Moneda 2 10" xfId="733"/>
    <cellStyle name="Moneda 2 10 10" xfId="7565"/>
    <cellStyle name="Moneda 2 10 11" xfId="6812"/>
    <cellStyle name="Moneda 2 10 12" xfId="16533"/>
    <cellStyle name="Moneda 2 10 2" xfId="734"/>
    <cellStyle name="Moneda 2 10 2 2" xfId="735"/>
    <cellStyle name="Moneda 2 10 2 2 2" xfId="2297"/>
    <cellStyle name="Moneda 2 10 2 2 2 2" xfId="4248"/>
    <cellStyle name="Moneda 2 10 2 2 2 2 2" xfId="10680"/>
    <cellStyle name="Moneda 2 10 2 2 2 3" xfId="6198"/>
    <cellStyle name="Moneda 2 10 2 2 2 3 2" xfId="12630"/>
    <cellStyle name="Moneda 2 10 2 2 2 4" xfId="8729"/>
    <cellStyle name="Moneda 2 10 2 2 2 5" xfId="16536"/>
    <cellStyle name="Moneda 2 10 2 2 3" xfId="3273"/>
    <cellStyle name="Moneda 2 10 2 2 3 2" xfId="9705"/>
    <cellStyle name="Moneda 2 10 2 2 4" xfId="5222"/>
    <cellStyle name="Moneda 2 10 2 2 4 2" xfId="11654"/>
    <cellStyle name="Moneda 2 10 2 2 5" xfId="7567"/>
    <cellStyle name="Moneda 2 10 2 2 6" xfId="16535"/>
    <cellStyle name="Moneda 2 10 2 3" xfId="2296"/>
    <cellStyle name="Moneda 2 10 2 3 2" xfId="4247"/>
    <cellStyle name="Moneda 2 10 2 3 2 2" xfId="10679"/>
    <cellStyle name="Moneda 2 10 2 3 3" xfId="6197"/>
    <cellStyle name="Moneda 2 10 2 3 3 2" xfId="12629"/>
    <cellStyle name="Moneda 2 10 2 3 4" xfId="8728"/>
    <cellStyle name="Moneda 2 10 2 3 5" xfId="16537"/>
    <cellStyle name="Moneda 2 10 2 4" xfId="3272"/>
    <cellStyle name="Moneda 2 10 2 4 2" xfId="9704"/>
    <cellStyle name="Moneda 2 10 2 5" xfId="5221"/>
    <cellStyle name="Moneda 2 10 2 5 2" xfId="11653"/>
    <cellStyle name="Moneda 2 10 2 6" xfId="7566"/>
    <cellStyle name="Moneda 2 10 2 7" xfId="16534"/>
    <cellStyle name="Moneda 2 10 3" xfId="736"/>
    <cellStyle name="Moneda 2 10 3 2" xfId="737"/>
    <cellStyle name="Moneda 2 10 3 2 2" xfId="2299"/>
    <cellStyle name="Moneda 2 10 3 2 2 2" xfId="4250"/>
    <cellStyle name="Moneda 2 10 3 2 2 2 2" xfId="10682"/>
    <cellStyle name="Moneda 2 10 3 2 2 3" xfId="6200"/>
    <cellStyle name="Moneda 2 10 3 2 2 3 2" xfId="12632"/>
    <cellStyle name="Moneda 2 10 3 2 2 4" xfId="8731"/>
    <cellStyle name="Moneda 2 10 3 2 2 5" xfId="16540"/>
    <cellStyle name="Moneda 2 10 3 2 3" xfId="3275"/>
    <cellStyle name="Moneda 2 10 3 2 3 2" xfId="9707"/>
    <cellStyle name="Moneda 2 10 3 2 4" xfId="5224"/>
    <cellStyle name="Moneda 2 10 3 2 4 2" xfId="11656"/>
    <cellStyle name="Moneda 2 10 3 2 5" xfId="7569"/>
    <cellStyle name="Moneda 2 10 3 2 6" xfId="16539"/>
    <cellStyle name="Moneda 2 10 3 3" xfId="2298"/>
    <cellStyle name="Moneda 2 10 3 3 2" xfId="4249"/>
    <cellStyle name="Moneda 2 10 3 3 2 2" xfId="10681"/>
    <cellStyle name="Moneda 2 10 3 3 3" xfId="6199"/>
    <cellStyle name="Moneda 2 10 3 3 3 2" xfId="12631"/>
    <cellStyle name="Moneda 2 10 3 3 4" xfId="8730"/>
    <cellStyle name="Moneda 2 10 3 3 5" xfId="16541"/>
    <cellStyle name="Moneda 2 10 3 4" xfId="3274"/>
    <cellStyle name="Moneda 2 10 3 4 2" xfId="9706"/>
    <cellStyle name="Moneda 2 10 3 5" xfId="5223"/>
    <cellStyle name="Moneda 2 10 3 5 2" xfId="11655"/>
    <cellStyle name="Moneda 2 10 3 6" xfId="7568"/>
    <cellStyle name="Moneda 2 10 3 7" xfId="16538"/>
    <cellStyle name="Moneda 2 10 4" xfId="738"/>
    <cellStyle name="Moneda 2 10 4 2" xfId="739"/>
    <cellStyle name="Moneda 2 10 4 2 2" xfId="2301"/>
    <cellStyle name="Moneda 2 10 4 2 2 2" xfId="4252"/>
    <cellStyle name="Moneda 2 10 4 2 2 2 2" xfId="10684"/>
    <cellStyle name="Moneda 2 10 4 2 2 3" xfId="6202"/>
    <cellStyle name="Moneda 2 10 4 2 2 3 2" xfId="12634"/>
    <cellStyle name="Moneda 2 10 4 2 2 4" xfId="8733"/>
    <cellStyle name="Moneda 2 10 4 2 2 5" xfId="16544"/>
    <cellStyle name="Moneda 2 10 4 2 3" xfId="3277"/>
    <cellStyle name="Moneda 2 10 4 2 3 2" xfId="9709"/>
    <cellStyle name="Moneda 2 10 4 2 4" xfId="5226"/>
    <cellStyle name="Moneda 2 10 4 2 4 2" xfId="11658"/>
    <cellStyle name="Moneda 2 10 4 2 5" xfId="7571"/>
    <cellStyle name="Moneda 2 10 4 2 6" xfId="16543"/>
    <cellStyle name="Moneda 2 10 4 3" xfId="2300"/>
    <cellStyle name="Moneda 2 10 4 3 2" xfId="4251"/>
    <cellStyle name="Moneda 2 10 4 3 2 2" xfId="10683"/>
    <cellStyle name="Moneda 2 10 4 3 3" xfId="6201"/>
    <cellStyle name="Moneda 2 10 4 3 3 2" xfId="12633"/>
    <cellStyle name="Moneda 2 10 4 3 4" xfId="8732"/>
    <cellStyle name="Moneda 2 10 4 3 5" xfId="16545"/>
    <cellStyle name="Moneda 2 10 4 4" xfId="3276"/>
    <cellStyle name="Moneda 2 10 4 4 2" xfId="9708"/>
    <cellStyle name="Moneda 2 10 4 5" xfId="5225"/>
    <cellStyle name="Moneda 2 10 4 5 2" xfId="11657"/>
    <cellStyle name="Moneda 2 10 4 6" xfId="7570"/>
    <cellStyle name="Moneda 2 10 4 7" xfId="16542"/>
    <cellStyle name="Moneda 2 10 5" xfId="740"/>
    <cellStyle name="Moneda 2 10 5 2" xfId="2302"/>
    <cellStyle name="Moneda 2 10 5 2 2" xfId="4253"/>
    <cellStyle name="Moneda 2 10 5 2 2 2" xfId="10685"/>
    <cellStyle name="Moneda 2 10 5 2 3" xfId="6203"/>
    <cellStyle name="Moneda 2 10 5 2 3 2" xfId="12635"/>
    <cellStyle name="Moneda 2 10 5 2 4" xfId="8734"/>
    <cellStyle name="Moneda 2 10 5 2 5" xfId="16547"/>
    <cellStyle name="Moneda 2 10 5 3" xfId="3278"/>
    <cellStyle name="Moneda 2 10 5 3 2" xfId="9710"/>
    <cellStyle name="Moneda 2 10 5 4" xfId="5227"/>
    <cellStyle name="Moneda 2 10 5 4 2" xfId="11659"/>
    <cellStyle name="Moneda 2 10 5 5" xfId="7572"/>
    <cellStyle name="Moneda 2 10 5 6" xfId="16546"/>
    <cellStyle name="Moneda 2 10 6" xfId="741"/>
    <cellStyle name="Moneda 2 10 6 2" xfId="2303"/>
    <cellStyle name="Moneda 2 10 6 2 2" xfId="4254"/>
    <cellStyle name="Moneda 2 10 6 2 2 2" xfId="10686"/>
    <cellStyle name="Moneda 2 10 6 2 3" xfId="6204"/>
    <cellStyle name="Moneda 2 10 6 2 3 2" xfId="12636"/>
    <cellStyle name="Moneda 2 10 6 2 4" xfId="8735"/>
    <cellStyle name="Moneda 2 10 6 2 5" xfId="16549"/>
    <cellStyle name="Moneda 2 10 6 3" xfId="3279"/>
    <cellStyle name="Moneda 2 10 6 3 2" xfId="9711"/>
    <cellStyle name="Moneda 2 10 6 4" xfId="5228"/>
    <cellStyle name="Moneda 2 10 6 4 2" xfId="11660"/>
    <cellStyle name="Moneda 2 10 6 5" xfId="7573"/>
    <cellStyle name="Moneda 2 10 6 6" xfId="16548"/>
    <cellStyle name="Moneda 2 10 7" xfId="2295"/>
    <cellStyle name="Moneda 2 10 7 2" xfId="4246"/>
    <cellStyle name="Moneda 2 10 7 2 2" xfId="10678"/>
    <cellStyle name="Moneda 2 10 7 3" xfId="6196"/>
    <cellStyle name="Moneda 2 10 7 3 2" xfId="12628"/>
    <cellStyle name="Moneda 2 10 7 4" xfId="8727"/>
    <cellStyle name="Moneda 2 10 7 5" xfId="16550"/>
    <cellStyle name="Moneda 2 10 8" xfId="3271"/>
    <cellStyle name="Moneda 2 10 8 2" xfId="9703"/>
    <cellStyle name="Moneda 2 10 9" xfId="5220"/>
    <cellStyle name="Moneda 2 10 9 2" xfId="11652"/>
    <cellStyle name="Moneda 2 11" xfId="742"/>
    <cellStyle name="Moneda 2 11 10" xfId="7574"/>
    <cellStyle name="Moneda 2 11 11" xfId="6813"/>
    <cellStyle name="Moneda 2 11 12" xfId="16551"/>
    <cellStyle name="Moneda 2 11 2" xfId="743"/>
    <cellStyle name="Moneda 2 11 2 2" xfId="744"/>
    <cellStyle name="Moneda 2 11 2 2 2" xfId="2306"/>
    <cellStyle name="Moneda 2 11 2 2 2 2" xfId="4257"/>
    <cellStyle name="Moneda 2 11 2 2 2 2 2" xfId="10689"/>
    <cellStyle name="Moneda 2 11 2 2 2 3" xfId="6207"/>
    <cellStyle name="Moneda 2 11 2 2 2 3 2" xfId="12639"/>
    <cellStyle name="Moneda 2 11 2 2 2 4" xfId="8738"/>
    <cellStyle name="Moneda 2 11 2 2 2 5" xfId="16554"/>
    <cellStyle name="Moneda 2 11 2 2 3" xfId="3282"/>
    <cellStyle name="Moneda 2 11 2 2 3 2" xfId="9714"/>
    <cellStyle name="Moneda 2 11 2 2 4" xfId="5231"/>
    <cellStyle name="Moneda 2 11 2 2 4 2" xfId="11663"/>
    <cellStyle name="Moneda 2 11 2 2 5" xfId="7576"/>
    <cellStyle name="Moneda 2 11 2 2 6" xfId="16553"/>
    <cellStyle name="Moneda 2 11 2 3" xfId="2305"/>
    <cellStyle name="Moneda 2 11 2 3 2" xfId="4256"/>
    <cellStyle name="Moneda 2 11 2 3 2 2" xfId="10688"/>
    <cellStyle name="Moneda 2 11 2 3 3" xfId="6206"/>
    <cellStyle name="Moneda 2 11 2 3 3 2" xfId="12638"/>
    <cellStyle name="Moneda 2 11 2 3 4" xfId="8737"/>
    <cellStyle name="Moneda 2 11 2 3 5" xfId="16555"/>
    <cellStyle name="Moneda 2 11 2 4" xfId="3281"/>
    <cellStyle name="Moneda 2 11 2 4 2" xfId="9713"/>
    <cellStyle name="Moneda 2 11 2 5" xfId="5230"/>
    <cellStyle name="Moneda 2 11 2 5 2" xfId="11662"/>
    <cellStyle name="Moneda 2 11 2 6" xfId="7575"/>
    <cellStyle name="Moneda 2 11 2 7" xfId="16552"/>
    <cellStyle name="Moneda 2 11 3" xfId="745"/>
    <cellStyle name="Moneda 2 11 3 2" xfId="746"/>
    <cellStyle name="Moneda 2 11 3 2 2" xfId="2308"/>
    <cellStyle name="Moneda 2 11 3 2 2 2" xfId="4259"/>
    <cellStyle name="Moneda 2 11 3 2 2 2 2" xfId="10691"/>
    <cellStyle name="Moneda 2 11 3 2 2 3" xfId="6209"/>
    <cellStyle name="Moneda 2 11 3 2 2 3 2" xfId="12641"/>
    <cellStyle name="Moneda 2 11 3 2 2 4" xfId="8740"/>
    <cellStyle name="Moneda 2 11 3 2 2 5" xfId="16558"/>
    <cellStyle name="Moneda 2 11 3 2 3" xfId="3284"/>
    <cellStyle name="Moneda 2 11 3 2 3 2" xfId="9716"/>
    <cellStyle name="Moneda 2 11 3 2 4" xfId="5233"/>
    <cellStyle name="Moneda 2 11 3 2 4 2" xfId="11665"/>
    <cellStyle name="Moneda 2 11 3 2 5" xfId="7578"/>
    <cellStyle name="Moneda 2 11 3 2 6" xfId="16557"/>
    <cellStyle name="Moneda 2 11 3 3" xfId="2307"/>
    <cellStyle name="Moneda 2 11 3 3 2" xfId="4258"/>
    <cellStyle name="Moneda 2 11 3 3 2 2" xfId="10690"/>
    <cellStyle name="Moneda 2 11 3 3 3" xfId="6208"/>
    <cellStyle name="Moneda 2 11 3 3 3 2" xfId="12640"/>
    <cellStyle name="Moneda 2 11 3 3 4" xfId="8739"/>
    <cellStyle name="Moneda 2 11 3 3 5" xfId="16559"/>
    <cellStyle name="Moneda 2 11 3 4" xfId="3283"/>
    <cellStyle name="Moneda 2 11 3 4 2" xfId="9715"/>
    <cellStyle name="Moneda 2 11 3 5" xfId="5232"/>
    <cellStyle name="Moneda 2 11 3 5 2" xfId="11664"/>
    <cellStyle name="Moneda 2 11 3 6" xfId="7577"/>
    <cellStyle name="Moneda 2 11 3 7" xfId="16556"/>
    <cellStyle name="Moneda 2 11 4" xfId="747"/>
    <cellStyle name="Moneda 2 11 4 2" xfId="748"/>
    <cellStyle name="Moneda 2 11 4 2 2" xfId="2310"/>
    <cellStyle name="Moneda 2 11 4 2 2 2" xfId="4261"/>
    <cellStyle name="Moneda 2 11 4 2 2 2 2" xfId="10693"/>
    <cellStyle name="Moneda 2 11 4 2 2 3" xfId="6211"/>
    <cellStyle name="Moneda 2 11 4 2 2 3 2" xfId="12643"/>
    <cellStyle name="Moneda 2 11 4 2 2 4" xfId="8742"/>
    <cellStyle name="Moneda 2 11 4 2 2 5" xfId="16562"/>
    <cellStyle name="Moneda 2 11 4 2 3" xfId="3286"/>
    <cellStyle name="Moneda 2 11 4 2 3 2" xfId="9718"/>
    <cellStyle name="Moneda 2 11 4 2 4" xfId="5235"/>
    <cellStyle name="Moneda 2 11 4 2 4 2" xfId="11667"/>
    <cellStyle name="Moneda 2 11 4 2 5" xfId="7580"/>
    <cellStyle name="Moneda 2 11 4 2 6" xfId="16561"/>
    <cellStyle name="Moneda 2 11 4 3" xfId="2309"/>
    <cellStyle name="Moneda 2 11 4 3 2" xfId="4260"/>
    <cellStyle name="Moneda 2 11 4 3 2 2" xfId="10692"/>
    <cellStyle name="Moneda 2 11 4 3 3" xfId="6210"/>
    <cellStyle name="Moneda 2 11 4 3 3 2" xfId="12642"/>
    <cellStyle name="Moneda 2 11 4 3 4" xfId="8741"/>
    <cellStyle name="Moneda 2 11 4 3 5" xfId="16563"/>
    <cellStyle name="Moneda 2 11 4 4" xfId="3285"/>
    <cellStyle name="Moneda 2 11 4 4 2" xfId="9717"/>
    <cellStyle name="Moneda 2 11 4 5" xfId="5234"/>
    <cellStyle name="Moneda 2 11 4 5 2" xfId="11666"/>
    <cellStyle name="Moneda 2 11 4 6" xfId="7579"/>
    <cellStyle name="Moneda 2 11 4 7" xfId="16560"/>
    <cellStyle name="Moneda 2 11 5" xfId="749"/>
    <cellStyle name="Moneda 2 11 5 2" xfId="2311"/>
    <cellStyle name="Moneda 2 11 5 2 2" xfId="4262"/>
    <cellStyle name="Moneda 2 11 5 2 2 2" xfId="10694"/>
    <cellStyle name="Moneda 2 11 5 2 3" xfId="6212"/>
    <cellStyle name="Moneda 2 11 5 2 3 2" xfId="12644"/>
    <cellStyle name="Moneda 2 11 5 2 4" xfId="8743"/>
    <cellStyle name="Moneda 2 11 5 2 5" xfId="16565"/>
    <cellStyle name="Moneda 2 11 5 3" xfId="3287"/>
    <cellStyle name="Moneda 2 11 5 3 2" xfId="9719"/>
    <cellStyle name="Moneda 2 11 5 4" xfId="5236"/>
    <cellStyle name="Moneda 2 11 5 4 2" xfId="11668"/>
    <cellStyle name="Moneda 2 11 5 5" xfId="7581"/>
    <cellStyle name="Moneda 2 11 5 6" xfId="16564"/>
    <cellStyle name="Moneda 2 11 6" xfId="750"/>
    <cellStyle name="Moneda 2 11 6 2" xfId="2312"/>
    <cellStyle name="Moneda 2 11 6 2 2" xfId="4263"/>
    <cellStyle name="Moneda 2 11 6 2 2 2" xfId="10695"/>
    <cellStyle name="Moneda 2 11 6 2 3" xfId="6213"/>
    <cellStyle name="Moneda 2 11 6 2 3 2" xfId="12645"/>
    <cellStyle name="Moneda 2 11 6 2 4" xfId="8744"/>
    <cellStyle name="Moneda 2 11 6 2 5" xfId="16567"/>
    <cellStyle name="Moneda 2 11 6 3" xfId="3288"/>
    <cellStyle name="Moneda 2 11 6 3 2" xfId="9720"/>
    <cellStyle name="Moneda 2 11 6 4" xfId="5237"/>
    <cellStyle name="Moneda 2 11 6 4 2" xfId="11669"/>
    <cellStyle name="Moneda 2 11 6 5" xfId="7582"/>
    <cellStyle name="Moneda 2 11 6 6" xfId="16566"/>
    <cellStyle name="Moneda 2 11 7" xfId="2304"/>
    <cellStyle name="Moneda 2 11 7 2" xfId="4255"/>
    <cellStyle name="Moneda 2 11 7 2 2" xfId="10687"/>
    <cellStyle name="Moneda 2 11 7 3" xfId="6205"/>
    <cellStyle name="Moneda 2 11 7 3 2" xfId="12637"/>
    <cellStyle name="Moneda 2 11 7 4" xfId="8736"/>
    <cellStyle name="Moneda 2 11 7 5" xfId="16568"/>
    <cellStyle name="Moneda 2 11 8" xfId="3280"/>
    <cellStyle name="Moneda 2 11 8 2" xfId="9712"/>
    <cellStyle name="Moneda 2 11 9" xfId="5229"/>
    <cellStyle name="Moneda 2 11 9 2" xfId="11661"/>
    <cellStyle name="Moneda 2 12" xfId="751"/>
    <cellStyle name="Moneda 2 12 10" xfId="7583"/>
    <cellStyle name="Moneda 2 12 11" xfId="6814"/>
    <cellStyle name="Moneda 2 12 12" xfId="16569"/>
    <cellStyle name="Moneda 2 12 2" xfId="752"/>
    <cellStyle name="Moneda 2 12 2 2" xfId="753"/>
    <cellStyle name="Moneda 2 12 2 2 2" xfId="2315"/>
    <cellStyle name="Moneda 2 12 2 2 2 2" xfId="4266"/>
    <cellStyle name="Moneda 2 12 2 2 2 2 2" xfId="10698"/>
    <cellStyle name="Moneda 2 12 2 2 2 3" xfId="6216"/>
    <cellStyle name="Moneda 2 12 2 2 2 3 2" xfId="12648"/>
    <cellStyle name="Moneda 2 12 2 2 2 4" xfId="8747"/>
    <cellStyle name="Moneda 2 12 2 2 2 5" xfId="16572"/>
    <cellStyle name="Moneda 2 12 2 2 3" xfId="3291"/>
    <cellStyle name="Moneda 2 12 2 2 3 2" xfId="9723"/>
    <cellStyle name="Moneda 2 12 2 2 4" xfId="5240"/>
    <cellStyle name="Moneda 2 12 2 2 4 2" xfId="11672"/>
    <cellStyle name="Moneda 2 12 2 2 5" xfId="7585"/>
    <cellStyle name="Moneda 2 12 2 2 6" xfId="16571"/>
    <cellStyle name="Moneda 2 12 2 3" xfId="2314"/>
    <cellStyle name="Moneda 2 12 2 3 2" xfId="4265"/>
    <cellStyle name="Moneda 2 12 2 3 2 2" xfId="10697"/>
    <cellStyle name="Moneda 2 12 2 3 3" xfId="6215"/>
    <cellStyle name="Moneda 2 12 2 3 3 2" xfId="12647"/>
    <cellStyle name="Moneda 2 12 2 3 4" xfId="8746"/>
    <cellStyle name="Moneda 2 12 2 3 5" xfId="16573"/>
    <cellStyle name="Moneda 2 12 2 4" xfId="3290"/>
    <cellStyle name="Moneda 2 12 2 4 2" xfId="9722"/>
    <cellStyle name="Moneda 2 12 2 5" xfId="5239"/>
    <cellStyle name="Moneda 2 12 2 5 2" xfId="11671"/>
    <cellStyle name="Moneda 2 12 2 6" xfId="7584"/>
    <cellStyle name="Moneda 2 12 2 7" xfId="16570"/>
    <cellStyle name="Moneda 2 12 3" xfId="754"/>
    <cellStyle name="Moneda 2 12 3 2" xfId="755"/>
    <cellStyle name="Moneda 2 12 3 2 2" xfId="2317"/>
    <cellStyle name="Moneda 2 12 3 2 2 2" xfId="4268"/>
    <cellStyle name="Moneda 2 12 3 2 2 2 2" xfId="10700"/>
    <cellStyle name="Moneda 2 12 3 2 2 3" xfId="6218"/>
    <cellStyle name="Moneda 2 12 3 2 2 3 2" xfId="12650"/>
    <cellStyle name="Moneda 2 12 3 2 2 4" xfId="8749"/>
    <cellStyle name="Moneda 2 12 3 2 2 5" xfId="16576"/>
    <cellStyle name="Moneda 2 12 3 2 3" xfId="3293"/>
    <cellStyle name="Moneda 2 12 3 2 3 2" xfId="9725"/>
    <cellStyle name="Moneda 2 12 3 2 4" xfId="5242"/>
    <cellStyle name="Moneda 2 12 3 2 4 2" xfId="11674"/>
    <cellStyle name="Moneda 2 12 3 2 5" xfId="7587"/>
    <cellStyle name="Moneda 2 12 3 2 6" xfId="16575"/>
    <cellStyle name="Moneda 2 12 3 3" xfId="2316"/>
    <cellStyle name="Moneda 2 12 3 3 2" xfId="4267"/>
    <cellStyle name="Moneda 2 12 3 3 2 2" xfId="10699"/>
    <cellStyle name="Moneda 2 12 3 3 3" xfId="6217"/>
    <cellStyle name="Moneda 2 12 3 3 3 2" xfId="12649"/>
    <cellStyle name="Moneda 2 12 3 3 4" xfId="8748"/>
    <cellStyle name="Moneda 2 12 3 3 5" xfId="16577"/>
    <cellStyle name="Moneda 2 12 3 4" xfId="3292"/>
    <cellStyle name="Moneda 2 12 3 4 2" xfId="9724"/>
    <cellStyle name="Moneda 2 12 3 5" xfId="5241"/>
    <cellStyle name="Moneda 2 12 3 5 2" xfId="11673"/>
    <cellStyle name="Moneda 2 12 3 6" xfId="7586"/>
    <cellStyle name="Moneda 2 12 3 7" xfId="16574"/>
    <cellStyle name="Moneda 2 12 4" xfId="756"/>
    <cellStyle name="Moneda 2 12 4 2" xfId="757"/>
    <cellStyle name="Moneda 2 12 4 2 2" xfId="2319"/>
    <cellStyle name="Moneda 2 12 4 2 2 2" xfId="4270"/>
    <cellStyle name="Moneda 2 12 4 2 2 2 2" xfId="10702"/>
    <cellStyle name="Moneda 2 12 4 2 2 3" xfId="6220"/>
    <cellStyle name="Moneda 2 12 4 2 2 3 2" xfId="12652"/>
    <cellStyle name="Moneda 2 12 4 2 2 4" xfId="8751"/>
    <cellStyle name="Moneda 2 12 4 2 2 5" xfId="16580"/>
    <cellStyle name="Moneda 2 12 4 2 3" xfId="3295"/>
    <cellStyle name="Moneda 2 12 4 2 3 2" xfId="9727"/>
    <cellStyle name="Moneda 2 12 4 2 4" xfId="5244"/>
    <cellStyle name="Moneda 2 12 4 2 4 2" xfId="11676"/>
    <cellStyle name="Moneda 2 12 4 2 5" xfId="7589"/>
    <cellStyle name="Moneda 2 12 4 2 6" xfId="16579"/>
    <cellStyle name="Moneda 2 12 4 3" xfId="2318"/>
    <cellStyle name="Moneda 2 12 4 3 2" xfId="4269"/>
    <cellStyle name="Moneda 2 12 4 3 2 2" xfId="10701"/>
    <cellStyle name="Moneda 2 12 4 3 3" xfId="6219"/>
    <cellStyle name="Moneda 2 12 4 3 3 2" xfId="12651"/>
    <cellStyle name="Moneda 2 12 4 3 4" xfId="8750"/>
    <cellStyle name="Moneda 2 12 4 3 5" xfId="16581"/>
    <cellStyle name="Moneda 2 12 4 4" xfId="3294"/>
    <cellStyle name="Moneda 2 12 4 4 2" xfId="9726"/>
    <cellStyle name="Moneda 2 12 4 5" xfId="5243"/>
    <cellStyle name="Moneda 2 12 4 5 2" xfId="11675"/>
    <cellStyle name="Moneda 2 12 4 6" xfId="7588"/>
    <cellStyle name="Moneda 2 12 4 7" xfId="16578"/>
    <cellStyle name="Moneda 2 12 5" xfId="758"/>
    <cellStyle name="Moneda 2 12 5 2" xfId="2320"/>
    <cellStyle name="Moneda 2 12 5 2 2" xfId="4271"/>
    <cellStyle name="Moneda 2 12 5 2 2 2" xfId="10703"/>
    <cellStyle name="Moneda 2 12 5 2 3" xfId="6221"/>
    <cellStyle name="Moneda 2 12 5 2 3 2" xfId="12653"/>
    <cellStyle name="Moneda 2 12 5 2 4" xfId="8752"/>
    <cellStyle name="Moneda 2 12 5 2 5" xfId="16583"/>
    <cellStyle name="Moneda 2 12 5 3" xfId="3296"/>
    <cellStyle name="Moneda 2 12 5 3 2" xfId="9728"/>
    <cellStyle name="Moneda 2 12 5 4" xfId="5245"/>
    <cellStyle name="Moneda 2 12 5 4 2" xfId="11677"/>
    <cellStyle name="Moneda 2 12 5 5" xfId="7590"/>
    <cellStyle name="Moneda 2 12 5 6" xfId="16582"/>
    <cellStyle name="Moneda 2 12 6" xfId="759"/>
    <cellStyle name="Moneda 2 12 6 2" xfId="2321"/>
    <cellStyle name="Moneda 2 12 6 2 2" xfId="4272"/>
    <cellStyle name="Moneda 2 12 6 2 2 2" xfId="10704"/>
    <cellStyle name="Moneda 2 12 6 2 3" xfId="6222"/>
    <cellStyle name="Moneda 2 12 6 2 3 2" xfId="12654"/>
    <cellStyle name="Moneda 2 12 6 2 4" xfId="8753"/>
    <cellStyle name="Moneda 2 12 6 2 5" xfId="16585"/>
    <cellStyle name="Moneda 2 12 6 3" xfId="3297"/>
    <cellStyle name="Moneda 2 12 6 3 2" xfId="9729"/>
    <cellStyle name="Moneda 2 12 6 4" xfId="5246"/>
    <cellStyle name="Moneda 2 12 6 4 2" xfId="11678"/>
    <cellStyle name="Moneda 2 12 6 5" xfId="7591"/>
    <cellStyle name="Moneda 2 12 6 6" xfId="16584"/>
    <cellStyle name="Moneda 2 12 7" xfId="2313"/>
    <cellStyle name="Moneda 2 12 7 2" xfId="4264"/>
    <cellStyle name="Moneda 2 12 7 2 2" xfId="10696"/>
    <cellStyle name="Moneda 2 12 7 3" xfId="6214"/>
    <cellStyle name="Moneda 2 12 7 3 2" xfId="12646"/>
    <cellStyle name="Moneda 2 12 7 4" xfId="8745"/>
    <cellStyle name="Moneda 2 12 7 5" xfId="16586"/>
    <cellStyle name="Moneda 2 12 8" xfId="3289"/>
    <cellStyle name="Moneda 2 12 8 2" xfId="9721"/>
    <cellStyle name="Moneda 2 12 9" xfId="5238"/>
    <cellStyle name="Moneda 2 12 9 2" xfId="11670"/>
    <cellStyle name="Moneda 2 13" xfId="760"/>
    <cellStyle name="Moneda 2 13 10" xfId="7592"/>
    <cellStyle name="Moneda 2 13 11" xfId="6815"/>
    <cellStyle name="Moneda 2 13 12" xfId="16587"/>
    <cellStyle name="Moneda 2 13 2" xfId="761"/>
    <cellStyle name="Moneda 2 13 2 2" xfId="762"/>
    <cellStyle name="Moneda 2 13 2 2 2" xfId="2324"/>
    <cellStyle name="Moneda 2 13 2 2 2 2" xfId="4275"/>
    <cellStyle name="Moneda 2 13 2 2 2 2 2" xfId="10707"/>
    <cellStyle name="Moneda 2 13 2 2 2 3" xfId="6225"/>
    <cellStyle name="Moneda 2 13 2 2 2 3 2" xfId="12657"/>
    <cellStyle name="Moneda 2 13 2 2 2 4" xfId="8756"/>
    <cellStyle name="Moneda 2 13 2 2 2 5" xfId="16590"/>
    <cellStyle name="Moneda 2 13 2 2 3" xfId="3300"/>
    <cellStyle name="Moneda 2 13 2 2 3 2" xfId="9732"/>
    <cellStyle name="Moneda 2 13 2 2 4" xfId="5249"/>
    <cellStyle name="Moneda 2 13 2 2 4 2" xfId="11681"/>
    <cellStyle name="Moneda 2 13 2 2 5" xfId="7594"/>
    <cellStyle name="Moneda 2 13 2 2 6" xfId="16589"/>
    <cellStyle name="Moneda 2 13 2 3" xfId="2323"/>
    <cellStyle name="Moneda 2 13 2 3 2" xfId="4274"/>
    <cellStyle name="Moneda 2 13 2 3 2 2" xfId="10706"/>
    <cellStyle name="Moneda 2 13 2 3 3" xfId="6224"/>
    <cellStyle name="Moneda 2 13 2 3 3 2" xfId="12656"/>
    <cellStyle name="Moneda 2 13 2 3 4" xfId="8755"/>
    <cellStyle name="Moneda 2 13 2 3 5" xfId="16591"/>
    <cellStyle name="Moneda 2 13 2 4" xfId="3299"/>
    <cellStyle name="Moneda 2 13 2 4 2" xfId="9731"/>
    <cellStyle name="Moneda 2 13 2 5" xfId="5248"/>
    <cellStyle name="Moneda 2 13 2 5 2" xfId="11680"/>
    <cellStyle name="Moneda 2 13 2 6" xfId="7593"/>
    <cellStyle name="Moneda 2 13 2 7" xfId="16588"/>
    <cellStyle name="Moneda 2 13 3" xfId="763"/>
    <cellStyle name="Moneda 2 13 3 2" xfId="764"/>
    <cellStyle name="Moneda 2 13 3 2 2" xfId="2326"/>
    <cellStyle name="Moneda 2 13 3 2 2 2" xfId="4277"/>
    <cellStyle name="Moneda 2 13 3 2 2 2 2" xfId="10709"/>
    <cellStyle name="Moneda 2 13 3 2 2 3" xfId="6227"/>
    <cellStyle name="Moneda 2 13 3 2 2 3 2" xfId="12659"/>
    <cellStyle name="Moneda 2 13 3 2 2 4" xfId="8758"/>
    <cellStyle name="Moneda 2 13 3 2 2 5" xfId="16594"/>
    <cellStyle name="Moneda 2 13 3 2 3" xfId="3302"/>
    <cellStyle name="Moneda 2 13 3 2 3 2" xfId="9734"/>
    <cellStyle name="Moneda 2 13 3 2 4" xfId="5251"/>
    <cellStyle name="Moneda 2 13 3 2 4 2" xfId="11683"/>
    <cellStyle name="Moneda 2 13 3 2 5" xfId="7596"/>
    <cellStyle name="Moneda 2 13 3 2 6" xfId="16593"/>
    <cellStyle name="Moneda 2 13 3 3" xfId="2325"/>
    <cellStyle name="Moneda 2 13 3 3 2" xfId="4276"/>
    <cellStyle name="Moneda 2 13 3 3 2 2" xfId="10708"/>
    <cellStyle name="Moneda 2 13 3 3 3" xfId="6226"/>
    <cellStyle name="Moneda 2 13 3 3 3 2" xfId="12658"/>
    <cellStyle name="Moneda 2 13 3 3 4" xfId="8757"/>
    <cellStyle name="Moneda 2 13 3 3 5" xfId="16595"/>
    <cellStyle name="Moneda 2 13 3 4" xfId="3301"/>
    <cellStyle name="Moneda 2 13 3 4 2" xfId="9733"/>
    <cellStyle name="Moneda 2 13 3 5" xfId="5250"/>
    <cellStyle name="Moneda 2 13 3 5 2" xfId="11682"/>
    <cellStyle name="Moneda 2 13 3 6" xfId="7595"/>
    <cellStyle name="Moneda 2 13 3 7" xfId="16592"/>
    <cellStyle name="Moneda 2 13 4" xfId="765"/>
    <cellStyle name="Moneda 2 13 4 2" xfId="766"/>
    <cellStyle name="Moneda 2 13 4 2 2" xfId="2328"/>
    <cellStyle name="Moneda 2 13 4 2 2 2" xfId="4279"/>
    <cellStyle name="Moneda 2 13 4 2 2 2 2" xfId="10711"/>
    <cellStyle name="Moneda 2 13 4 2 2 3" xfId="6229"/>
    <cellStyle name="Moneda 2 13 4 2 2 3 2" xfId="12661"/>
    <cellStyle name="Moneda 2 13 4 2 2 4" xfId="8760"/>
    <cellStyle name="Moneda 2 13 4 2 2 5" xfId="16598"/>
    <cellStyle name="Moneda 2 13 4 2 3" xfId="3304"/>
    <cellStyle name="Moneda 2 13 4 2 3 2" xfId="9736"/>
    <cellStyle name="Moneda 2 13 4 2 4" xfId="5253"/>
    <cellStyle name="Moneda 2 13 4 2 4 2" xfId="11685"/>
    <cellStyle name="Moneda 2 13 4 2 5" xfId="7598"/>
    <cellStyle name="Moneda 2 13 4 2 6" xfId="16597"/>
    <cellStyle name="Moneda 2 13 4 3" xfId="2327"/>
    <cellStyle name="Moneda 2 13 4 3 2" xfId="4278"/>
    <cellStyle name="Moneda 2 13 4 3 2 2" xfId="10710"/>
    <cellStyle name="Moneda 2 13 4 3 3" xfId="6228"/>
    <cellStyle name="Moneda 2 13 4 3 3 2" xfId="12660"/>
    <cellStyle name="Moneda 2 13 4 3 4" xfId="8759"/>
    <cellStyle name="Moneda 2 13 4 3 5" xfId="16599"/>
    <cellStyle name="Moneda 2 13 4 4" xfId="3303"/>
    <cellStyle name="Moneda 2 13 4 4 2" xfId="9735"/>
    <cellStyle name="Moneda 2 13 4 5" xfId="5252"/>
    <cellStyle name="Moneda 2 13 4 5 2" xfId="11684"/>
    <cellStyle name="Moneda 2 13 4 6" xfId="7597"/>
    <cellStyle name="Moneda 2 13 4 7" xfId="16596"/>
    <cellStyle name="Moneda 2 13 5" xfId="767"/>
    <cellStyle name="Moneda 2 13 5 2" xfId="2329"/>
    <cellStyle name="Moneda 2 13 5 2 2" xfId="4280"/>
    <cellStyle name="Moneda 2 13 5 2 2 2" xfId="10712"/>
    <cellStyle name="Moneda 2 13 5 2 3" xfId="6230"/>
    <cellStyle name="Moneda 2 13 5 2 3 2" xfId="12662"/>
    <cellStyle name="Moneda 2 13 5 2 4" xfId="8761"/>
    <cellStyle name="Moneda 2 13 5 2 5" xfId="16601"/>
    <cellStyle name="Moneda 2 13 5 3" xfId="3305"/>
    <cellStyle name="Moneda 2 13 5 3 2" xfId="9737"/>
    <cellStyle name="Moneda 2 13 5 4" xfId="5254"/>
    <cellStyle name="Moneda 2 13 5 4 2" xfId="11686"/>
    <cellStyle name="Moneda 2 13 5 5" xfId="7599"/>
    <cellStyle name="Moneda 2 13 5 6" xfId="16600"/>
    <cellStyle name="Moneda 2 13 6" xfId="768"/>
    <cellStyle name="Moneda 2 13 6 2" xfId="2330"/>
    <cellStyle name="Moneda 2 13 6 2 2" xfId="4281"/>
    <cellStyle name="Moneda 2 13 6 2 2 2" xfId="10713"/>
    <cellStyle name="Moneda 2 13 6 2 3" xfId="6231"/>
    <cellStyle name="Moneda 2 13 6 2 3 2" xfId="12663"/>
    <cellStyle name="Moneda 2 13 6 2 4" xfId="8762"/>
    <cellStyle name="Moneda 2 13 6 2 5" xfId="16603"/>
    <cellStyle name="Moneda 2 13 6 3" xfId="3306"/>
    <cellStyle name="Moneda 2 13 6 3 2" xfId="9738"/>
    <cellStyle name="Moneda 2 13 6 4" xfId="5255"/>
    <cellStyle name="Moneda 2 13 6 4 2" xfId="11687"/>
    <cellStyle name="Moneda 2 13 6 5" xfId="7600"/>
    <cellStyle name="Moneda 2 13 6 6" xfId="16602"/>
    <cellStyle name="Moneda 2 13 7" xfId="2322"/>
    <cellStyle name="Moneda 2 13 7 2" xfId="4273"/>
    <cellStyle name="Moneda 2 13 7 2 2" xfId="10705"/>
    <cellStyle name="Moneda 2 13 7 3" xfId="6223"/>
    <cellStyle name="Moneda 2 13 7 3 2" xfId="12655"/>
    <cellStyle name="Moneda 2 13 7 4" xfId="8754"/>
    <cellStyle name="Moneda 2 13 7 5" xfId="16604"/>
    <cellStyle name="Moneda 2 13 8" xfId="3298"/>
    <cellStyle name="Moneda 2 13 8 2" xfId="9730"/>
    <cellStyle name="Moneda 2 13 9" xfId="5247"/>
    <cellStyle name="Moneda 2 13 9 2" xfId="11679"/>
    <cellStyle name="Moneda 2 14" xfId="769"/>
    <cellStyle name="Moneda 2 14 10" xfId="7601"/>
    <cellStyle name="Moneda 2 14 11" xfId="6816"/>
    <cellStyle name="Moneda 2 14 12" xfId="16605"/>
    <cellStyle name="Moneda 2 14 2" xfId="770"/>
    <cellStyle name="Moneda 2 14 2 2" xfId="771"/>
    <cellStyle name="Moneda 2 14 2 2 2" xfId="2333"/>
    <cellStyle name="Moneda 2 14 2 2 2 2" xfId="4284"/>
    <cellStyle name="Moneda 2 14 2 2 2 2 2" xfId="10716"/>
    <cellStyle name="Moneda 2 14 2 2 2 3" xfId="6234"/>
    <cellStyle name="Moneda 2 14 2 2 2 3 2" xfId="12666"/>
    <cellStyle name="Moneda 2 14 2 2 2 4" xfId="8765"/>
    <cellStyle name="Moneda 2 14 2 2 2 5" xfId="16608"/>
    <cellStyle name="Moneda 2 14 2 2 3" xfId="3309"/>
    <cellStyle name="Moneda 2 14 2 2 3 2" xfId="9741"/>
    <cellStyle name="Moneda 2 14 2 2 4" xfId="5258"/>
    <cellStyle name="Moneda 2 14 2 2 4 2" xfId="11690"/>
    <cellStyle name="Moneda 2 14 2 2 5" xfId="7603"/>
    <cellStyle name="Moneda 2 14 2 2 6" xfId="16607"/>
    <cellStyle name="Moneda 2 14 2 3" xfId="2332"/>
    <cellStyle name="Moneda 2 14 2 3 2" xfId="4283"/>
    <cellStyle name="Moneda 2 14 2 3 2 2" xfId="10715"/>
    <cellStyle name="Moneda 2 14 2 3 3" xfId="6233"/>
    <cellStyle name="Moneda 2 14 2 3 3 2" xfId="12665"/>
    <cellStyle name="Moneda 2 14 2 3 4" xfId="8764"/>
    <cellStyle name="Moneda 2 14 2 3 5" xfId="16609"/>
    <cellStyle name="Moneda 2 14 2 4" xfId="3308"/>
    <cellStyle name="Moneda 2 14 2 4 2" xfId="9740"/>
    <cellStyle name="Moneda 2 14 2 5" xfId="5257"/>
    <cellStyle name="Moneda 2 14 2 5 2" xfId="11689"/>
    <cellStyle name="Moneda 2 14 2 6" xfId="7602"/>
    <cellStyle name="Moneda 2 14 2 7" xfId="16606"/>
    <cellStyle name="Moneda 2 14 3" xfId="772"/>
    <cellStyle name="Moneda 2 14 3 2" xfId="773"/>
    <cellStyle name="Moneda 2 14 3 2 2" xfId="2335"/>
    <cellStyle name="Moneda 2 14 3 2 2 2" xfId="4286"/>
    <cellStyle name="Moneda 2 14 3 2 2 2 2" xfId="10718"/>
    <cellStyle name="Moneda 2 14 3 2 2 3" xfId="6236"/>
    <cellStyle name="Moneda 2 14 3 2 2 3 2" xfId="12668"/>
    <cellStyle name="Moneda 2 14 3 2 2 4" xfId="8767"/>
    <cellStyle name="Moneda 2 14 3 2 2 5" xfId="16612"/>
    <cellStyle name="Moneda 2 14 3 2 3" xfId="3311"/>
    <cellStyle name="Moneda 2 14 3 2 3 2" xfId="9743"/>
    <cellStyle name="Moneda 2 14 3 2 4" xfId="5260"/>
    <cellStyle name="Moneda 2 14 3 2 4 2" xfId="11692"/>
    <cellStyle name="Moneda 2 14 3 2 5" xfId="7605"/>
    <cellStyle name="Moneda 2 14 3 2 6" xfId="16611"/>
    <cellStyle name="Moneda 2 14 3 3" xfId="2334"/>
    <cellStyle name="Moneda 2 14 3 3 2" xfId="4285"/>
    <cellStyle name="Moneda 2 14 3 3 2 2" xfId="10717"/>
    <cellStyle name="Moneda 2 14 3 3 3" xfId="6235"/>
    <cellStyle name="Moneda 2 14 3 3 3 2" xfId="12667"/>
    <cellStyle name="Moneda 2 14 3 3 4" xfId="8766"/>
    <cellStyle name="Moneda 2 14 3 3 5" xfId="16613"/>
    <cellStyle name="Moneda 2 14 3 4" xfId="3310"/>
    <cellStyle name="Moneda 2 14 3 4 2" xfId="9742"/>
    <cellStyle name="Moneda 2 14 3 5" xfId="5259"/>
    <cellStyle name="Moneda 2 14 3 5 2" xfId="11691"/>
    <cellStyle name="Moneda 2 14 3 6" xfId="7604"/>
    <cellStyle name="Moneda 2 14 3 7" xfId="16610"/>
    <cellStyle name="Moneda 2 14 4" xfId="774"/>
    <cellStyle name="Moneda 2 14 4 2" xfId="775"/>
    <cellStyle name="Moneda 2 14 4 2 2" xfId="2337"/>
    <cellStyle name="Moneda 2 14 4 2 2 2" xfId="4288"/>
    <cellStyle name="Moneda 2 14 4 2 2 2 2" xfId="10720"/>
    <cellStyle name="Moneda 2 14 4 2 2 3" xfId="6238"/>
    <cellStyle name="Moneda 2 14 4 2 2 3 2" xfId="12670"/>
    <cellStyle name="Moneda 2 14 4 2 2 4" xfId="8769"/>
    <cellStyle name="Moneda 2 14 4 2 2 5" xfId="16616"/>
    <cellStyle name="Moneda 2 14 4 2 3" xfId="3313"/>
    <cellStyle name="Moneda 2 14 4 2 3 2" xfId="9745"/>
    <cellStyle name="Moneda 2 14 4 2 4" xfId="5262"/>
    <cellStyle name="Moneda 2 14 4 2 4 2" xfId="11694"/>
    <cellStyle name="Moneda 2 14 4 2 5" xfId="7607"/>
    <cellStyle name="Moneda 2 14 4 2 6" xfId="16615"/>
    <cellStyle name="Moneda 2 14 4 3" xfId="2336"/>
    <cellStyle name="Moneda 2 14 4 3 2" xfId="4287"/>
    <cellStyle name="Moneda 2 14 4 3 2 2" xfId="10719"/>
    <cellStyle name="Moneda 2 14 4 3 3" xfId="6237"/>
    <cellStyle name="Moneda 2 14 4 3 3 2" xfId="12669"/>
    <cellStyle name="Moneda 2 14 4 3 4" xfId="8768"/>
    <cellStyle name="Moneda 2 14 4 3 5" xfId="16617"/>
    <cellStyle name="Moneda 2 14 4 4" xfId="3312"/>
    <cellStyle name="Moneda 2 14 4 4 2" xfId="9744"/>
    <cellStyle name="Moneda 2 14 4 5" xfId="5261"/>
    <cellStyle name="Moneda 2 14 4 5 2" xfId="11693"/>
    <cellStyle name="Moneda 2 14 4 6" xfId="7606"/>
    <cellStyle name="Moneda 2 14 4 7" xfId="16614"/>
    <cellStyle name="Moneda 2 14 5" xfId="776"/>
    <cellStyle name="Moneda 2 14 5 2" xfId="2338"/>
    <cellStyle name="Moneda 2 14 5 2 2" xfId="4289"/>
    <cellStyle name="Moneda 2 14 5 2 2 2" xfId="10721"/>
    <cellStyle name="Moneda 2 14 5 2 3" xfId="6239"/>
    <cellStyle name="Moneda 2 14 5 2 3 2" xfId="12671"/>
    <cellStyle name="Moneda 2 14 5 2 4" xfId="8770"/>
    <cellStyle name="Moneda 2 14 5 2 5" xfId="16619"/>
    <cellStyle name="Moneda 2 14 5 3" xfId="3314"/>
    <cellStyle name="Moneda 2 14 5 3 2" xfId="9746"/>
    <cellStyle name="Moneda 2 14 5 4" xfId="5263"/>
    <cellStyle name="Moneda 2 14 5 4 2" xfId="11695"/>
    <cellStyle name="Moneda 2 14 5 5" xfId="7608"/>
    <cellStyle name="Moneda 2 14 5 6" xfId="16618"/>
    <cellStyle name="Moneda 2 14 6" xfId="777"/>
    <cellStyle name="Moneda 2 14 6 2" xfId="2339"/>
    <cellStyle name="Moneda 2 14 6 2 2" xfId="4290"/>
    <cellStyle name="Moneda 2 14 6 2 2 2" xfId="10722"/>
    <cellStyle name="Moneda 2 14 6 2 3" xfId="6240"/>
    <cellStyle name="Moneda 2 14 6 2 3 2" xfId="12672"/>
    <cellStyle name="Moneda 2 14 6 2 4" xfId="8771"/>
    <cellStyle name="Moneda 2 14 6 2 5" xfId="16621"/>
    <cellStyle name="Moneda 2 14 6 3" xfId="3315"/>
    <cellStyle name="Moneda 2 14 6 3 2" xfId="9747"/>
    <cellStyle name="Moneda 2 14 6 4" xfId="5264"/>
    <cellStyle name="Moneda 2 14 6 4 2" xfId="11696"/>
    <cellStyle name="Moneda 2 14 6 5" xfId="7609"/>
    <cellStyle name="Moneda 2 14 6 6" xfId="16620"/>
    <cellStyle name="Moneda 2 14 7" xfId="2331"/>
    <cellStyle name="Moneda 2 14 7 2" xfId="4282"/>
    <cellStyle name="Moneda 2 14 7 2 2" xfId="10714"/>
    <cellStyle name="Moneda 2 14 7 3" xfId="6232"/>
    <cellStyle name="Moneda 2 14 7 3 2" xfId="12664"/>
    <cellStyle name="Moneda 2 14 7 4" xfId="8763"/>
    <cellStyle name="Moneda 2 14 7 5" xfId="16622"/>
    <cellStyle name="Moneda 2 14 8" xfId="3307"/>
    <cellStyle name="Moneda 2 14 8 2" xfId="9739"/>
    <cellStyle name="Moneda 2 14 9" xfId="5256"/>
    <cellStyle name="Moneda 2 14 9 2" xfId="11688"/>
    <cellStyle name="Moneda 2 15" xfId="778"/>
    <cellStyle name="Moneda 2 15 10" xfId="7610"/>
    <cellStyle name="Moneda 2 15 11" xfId="6817"/>
    <cellStyle name="Moneda 2 15 12" xfId="16623"/>
    <cellStyle name="Moneda 2 15 2" xfId="779"/>
    <cellStyle name="Moneda 2 15 2 2" xfId="780"/>
    <cellStyle name="Moneda 2 15 2 2 2" xfId="2342"/>
    <cellStyle name="Moneda 2 15 2 2 2 2" xfId="4293"/>
    <cellStyle name="Moneda 2 15 2 2 2 2 2" xfId="10725"/>
    <cellStyle name="Moneda 2 15 2 2 2 3" xfId="6243"/>
    <cellStyle name="Moneda 2 15 2 2 2 3 2" xfId="12675"/>
    <cellStyle name="Moneda 2 15 2 2 2 4" xfId="8774"/>
    <cellStyle name="Moneda 2 15 2 2 2 5" xfId="16626"/>
    <cellStyle name="Moneda 2 15 2 2 3" xfId="3318"/>
    <cellStyle name="Moneda 2 15 2 2 3 2" xfId="9750"/>
    <cellStyle name="Moneda 2 15 2 2 4" xfId="5267"/>
    <cellStyle name="Moneda 2 15 2 2 4 2" xfId="11699"/>
    <cellStyle name="Moneda 2 15 2 2 5" xfId="7612"/>
    <cellStyle name="Moneda 2 15 2 2 6" xfId="16625"/>
    <cellStyle name="Moneda 2 15 2 3" xfId="2341"/>
    <cellStyle name="Moneda 2 15 2 3 2" xfId="4292"/>
    <cellStyle name="Moneda 2 15 2 3 2 2" xfId="10724"/>
    <cellStyle name="Moneda 2 15 2 3 3" xfId="6242"/>
    <cellStyle name="Moneda 2 15 2 3 3 2" xfId="12674"/>
    <cellStyle name="Moneda 2 15 2 3 4" xfId="8773"/>
    <cellStyle name="Moneda 2 15 2 3 5" xfId="16627"/>
    <cellStyle name="Moneda 2 15 2 4" xfId="3317"/>
    <cellStyle name="Moneda 2 15 2 4 2" xfId="9749"/>
    <cellStyle name="Moneda 2 15 2 5" xfId="5266"/>
    <cellStyle name="Moneda 2 15 2 5 2" xfId="11698"/>
    <cellStyle name="Moneda 2 15 2 6" xfId="7611"/>
    <cellStyle name="Moneda 2 15 2 7" xfId="16624"/>
    <cellStyle name="Moneda 2 15 3" xfId="781"/>
    <cellStyle name="Moneda 2 15 3 2" xfId="782"/>
    <cellStyle name="Moneda 2 15 3 2 2" xfId="2344"/>
    <cellStyle name="Moneda 2 15 3 2 2 2" xfId="4295"/>
    <cellStyle name="Moneda 2 15 3 2 2 2 2" xfId="10727"/>
    <cellStyle name="Moneda 2 15 3 2 2 3" xfId="6245"/>
    <cellStyle name="Moneda 2 15 3 2 2 3 2" xfId="12677"/>
    <cellStyle name="Moneda 2 15 3 2 2 4" xfId="8776"/>
    <cellStyle name="Moneda 2 15 3 2 2 5" xfId="16630"/>
    <cellStyle name="Moneda 2 15 3 2 3" xfId="3320"/>
    <cellStyle name="Moneda 2 15 3 2 3 2" xfId="9752"/>
    <cellStyle name="Moneda 2 15 3 2 4" xfId="5269"/>
    <cellStyle name="Moneda 2 15 3 2 4 2" xfId="11701"/>
    <cellStyle name="Moneda 2 15 3 2 5" xfId="7614"/>
    <cellStyle name="Moneda 2 15 3 2 6" xfId="16629"/>
    <cellStyle name="Moneda 2 15 3 3" xfId="2343"/>
    <cellStyle name="Moneda 2 15 3 3 2" xfId="4294"/>
    <cellStyle name="Moneda 2 15 3 3 2 2" xfId="10726"/>
    <cellStyle name="Moneda 2 15 3 3 3" xfId="6244"/>
    <cellStyle name="Moneda 2 15 3 3 3 2" xfId="12676"/>
    <cellStyle name="Moneda 2 15 3 3 4" xfId="8775"/>
    <cellStyle name="Moneda 2 15 3 3 5" xfId="16631"/>
    <cellStyle name="Moneda 2 15 3 4" xfId="3319"/>
    <cellStyle name="Moneda 2 15 3 4 2" xfId="9751"/>
    <cellStyle name="Moneda 2 15 3 5" xfId="5268"/>
    <cellStyle name="Moneda 2 15 3 5 2" xfId="11700"/>
    <cellStyle name="Moneda 2 15 3 6" xfId="7613"/>
    <cellStyle name="Moneda 2 15 3 7" xfId="16628"/>
    <cellStyle name="Moneda 2 15 4" xfId="783"/>
    <cellStyle name="Moneda 2 15 4 2" xfId="784"/>
    <cellStyle name="Moneda 2 15 4 2 2" xfId="2346"/>
    <cellStyle name="Moneda 2 15 4 2 2 2" xfId="4297"/>
    <cellStyle name="Moneda 2 15 4 2 2 2 2" xfId="10729"/>
    <cellStyle name="Moneda 2 15 4 2 2 3" xfId="6247"/>
    <cellStyle name="Moneda 2 15 4 2 2 3 2" xfId="12679"/>
    <cellStyle name="Moneda 2 15 4 2 2 4" xfId="8778"/>
    <cellStyle name="Moneda 2 15 4 2 2 5" xfId="16634"/>
    <cellStyle name="Moneda 2 15 4 2 3" xfId="3322"/>
    <cellStyle name="Moneda 2 15 4 2 3 2" xfId="9754"/>
    <cellStyle name="Moneda 2 15 4 2 4" xfId="5271"/>
    <cellStyle name="Moneda 2 15 4 2 4 2" xfId="11703"/>
    <cellStyle name="Moneda 2 15 4 2 5" xfId="7616"/>
    <cellStyle name="Moneda 2 15 4 2 6" xfId="16633"/>
    <cellStyle name="Moneda 2 15 4 3" xfId="2345"/>
    <cellStyle name="Moneda 2 15 4 3 2" xfId="4296"/>
    <cellStyle name="Moneda 2 15 4 3 2 2" xfId="10728"/>
    <cellStyle name="Moneda 2 15 4 3 3" xfId="6246"/>
    <cellStyle name="Moneda 2 15 4 3 3 2" xfId="12678"/>
    <cellStyle name="Moneda 2 15 4 3 4" xfId="8777"/>
    <cellStyle name="Moneda 2 15 4 3 5" xfId="16635"/>
    <cellStyle name="Moneda 2 15 4 4" xfId="3321"/>
    <cellStyle name="Moneda 2 15 4 4 2" xfId="9753"/>
    <cellStyle name="Moneda 2 15 4 5" xfId="5270"/>
    <cellStyle name="Moneda 2 15 4 5 2" xfId="11702"/>
    <cellStyle name="Moneda 2 15 4 6" xfId="7615"/>
    <cellStyle name="Moneda 2 15 4 7" xfId="16632"/>
    <cellStyle name="Moneda 2 15 5" xfId="785"/>
    <cellStyle name="Moneda 2 15 5 2" xfId="2347"/>
    <cellStyle name="Moneda 2 15 5 2 2" xfId="4298"/>
    <cellStyle name="Moneda 2 15 5 2 2 2" xfId="10730"/>
    <cellStyle name="Moneda 2 15 5 2 3" xfId="6248"/>
    <cellStyle name="Moneda 2 15 5 2 3 2" xfId="12680"/>
    <cellStyle name="Moneda 2 15 5 2 4" xfId="8779"/>
    <cellStyle name="Moneda 2 15 5 2 5" xfId="16637"/>
    <cellStyle name="Moneda 2 15 5 3" xfId="3323"/>
    <cellStyle name="Moneda 2 15 5 3 2" xfId="9755"/>
    <cellStyle name="Moneda 2 15 5 4" xfId="5272"/>
    <cellStyle name="Moneda 2 15 5 4 2" xfId="11704"/>
    <cellStyle name="Moneda 2 15 5 5" xfId="7617"/>
    <cellStyle name="Moneda 2 15 5 6" xfId="16636"/>
    <cellStyle name="Moneda 2 15 6" xfId="786"/>
    <cellStyle name="Moneda 2 15 6 2" xfId="2348"/>
    <cellStyle name="Moneda 2 15 6 2 2" xfId="4299"/>
    <cellStyle name="Moneda 2 15 6 2 2 2" xfId="10731"/>
    <cellStyle name="Moneda 2 15 6 2 3" xfId="6249"/>
    <cellStyle name="Moneda 2 15 6 2 3 2" xfId="12681"/>
    <cellStyle name="Moneda 2 15 6 2 4" xfId="8780"/>
    <cellStyle name="Moneda 2 15 6 2 5" xfId="16639"/>
    <cellStyle name="Moneda 2 15 6 3" xfId="3324"/>
    <cellStyle name="Moneda 2 15 6 3 2" xfId="9756"/>
    <cellStyle name="Moneda 2 15 6 4" xfId="5273"/>
    <cellStyle name="Moneda 2 15 6 4 2" xfId="11705"/>
    <cellStyle name="Moneda 2 15 6 5" xfId="7618"/>
    <cellStyle name="Moneda 2 15 6 6" xfId="16638"/>
    <cellStyle name="Moneda 2 15 7" xfId="2340"/>
    <cellStyle name="Moneda 2 15 7 2" xfId="4291"/>
    <cellStyle name="Moneda 2 15 7 2 2" xfId="10723"/>
    <cellStyle name="Moneda 2 15 7 3" xfId="6241"/>
    <cellStyle name="Moneda 2 15 7 3 2" xfId="12673"/>
    <cellStyle name="Moneda 2 15 7 4" xfId="8772"/>
    <cellStyle name="Moneda 2 15 7 5" xfId="16640"/>
    <cellStyle name="Moneda 2 15 8" xfId="3316"/>
    <cellStyle name="Moneda 2 15 8 2" xfId="9748"/>
    <cellStyle name="Moneda 2 15 9" xfId="5265"/>
    <cellStyle name="Moneda 2 15 9 2" xfId="11697"/>
    <cellStyle name="Moneda 2 16" xfId="787"/>
    <cellStyle name="Moneda 2 16 2" xfId="788"/>
    <cellStyle name="Moneda 2 16 2 2" xfId="2350"/>
    <cellStyle name="Moneda 2 16 2 2 2" xfId="4301"/>
    <cellStyle name="Moneda 2 16 2 2 2 2" xfId="10733"/>
    <cellStyle name="Moneda 2 16 2 2 3" xfId="6251"/>
    <cellStyle name="Moneda 2 16 2 2 3 2" xfId="12683"/>
    <cellStyle name="Moneda 2 16 2 2 4" xfId="8782"/>
    <cellStyle name="Moneda 2 16 2 2 5" xfId="16643"/>
    <cellStyle name="Moneda 2 16 2 3" xfId="3326"/>
    <cellStyle name="Moneda 2 16 2 3 2" xfId="9758"/>
    <cellStyle name="Moneda 2 16 2 4" xfId="5275"/>
    <cellStyle name="Moneda 2 16 2 4 2" xfId="11707"/>
    <cellStyle name="Moneda 2 16 2 5" xfId="7620"/>
    <cellStyle name="Moneda 2 16 2 6" xfId="16642"/>
    <cellStyle name="Moneda 2 16 3" xfId="2349"/>
    <cellStyle name="Moneda 2 16 3 2" xfId="4300"/>
    <cellStyle name="Moneda 2 16 3 2 2" xfId="10732"/>
    <cellStyle name="Moneda 2 16 3 3" xfId="6250"/>
    <cellStyle name="Moneda 2 16 3 3 2" xfId="12682"/>
    <cellStyle name="Moneda 2 16 3 4" xfId="8781"/>
    <cellStyle name="Moneda 2 16 3 5" xfId="16644"/>
    <cellStyle name="Moneda 2 16 4" xfId="3325"/>
    <cellStyle name="Moneda 2 16 4 2" xfId="9757"/>
    <cellStyle name="Moneda 2 16 5" xfId="5274"/>
    <cellStyle name="Moneda 2 16 5 2" xfId="11706"/>
    <cellStyle name="Moneda 2 16 6" xfId="7619"/>
    <cellStyle name="Moneda 2 16 7" xfId="16641"/>
    <cellStyle name="Moneda 2 17" xfId="789"/>
    <cellStyle name="Moneda 2 17 2" xfId="790"/>
    <cellStyle name="Moneda 2 17 2 2" xfId="2352"/>
    <cellStyle name="Moneda 2 17 2 2 2" xfId="4303"/>
    <cellStyle name="Moneda 2 17 2 2 2 2" xfId="10735"/>
    <cellStyle name="Moneda 2 17 2 2 3" xfId="6253"/>
    <cellStyle name="Moneda 2 17 2 2 3 2" xfId="12685"/>
    <cellStyle name="Moneda 2 17 2 2 4" xfId="8784"/>
    <cellStyle name="Moneda 2 17 2 2 5" xfId="16647"/>
    <cellStyle name="Moneda 2 17 2 3" xfId="3328"/>
    <cellStyle name="Moneda 2 17 2 3 2" xfId="9760"/>
    <cellStyle name="Moneda 2 17 2 4" xfId="5277"/>
    <cellStyle name="Moneda 2 17 2 4 2" xfId="11709"/>
    <cellStyle name="Moneda 2 17 2 5" xfId="7622"/>
    <cellStyle name="Moneda 2 17 2 6" xfId="16646"/>
    <cellStyle name="Moneda 2 17 3" xfId="2351"/>
    <cellStyle name="Moneda 2 17 3 2" xfId="4302"/>
    <cellStyle name="Moneda 2 17 3 2 2" xfId="10734"/>
    <cellStyle name="Moneda 2 17 3 3" xfId="6252"/>
    <cellStyle name="Moneda 2 17 3 3 2" xfId="12684"/>
    <cellStyle name="Moneda 2 17 3 4" xfId="8783"/>
    <cellStyle name="Moneda 2 17 3 5" xfId="16648"/>
    <cellStyle name="Moneda 2 17 4" xfId="3327"/>
    <cellStyle name="Moneda 2 17 4 2" xfId="9759"/>
    <cellStyle name="Moneda 2 17 5" xfId="5276"/>
    <cellStyle name="Moneda 2 17 5 2" xfId="11708"/>
    <cellStyle name="Moneda 2 17 6" xfId="7621"/>
    <cellStyle name="Moneda 2 17 7" xfId="16645"/>
    <cellStyle name="Moneda 2 18" xfId="791"/>
    <cellStyle name="Moneda 2 18 2" xfId="792"/>
    <cellStyle name="Moneda 2 18 2 2" xfId="2354"/>
    <cellStyle name="Moneda 2 18 2 2 2" xfId="4305"/>
    <cellStyle name="Moneda 2 18 2 2 2 2" xfId="10737"/>
    <cellStyle name="Moneda 2 18 2 2 3" xfId="6255"/>
    <cellStyle name="Moneda 2 18 2 2 3 2" xfId="12687"/>
    <cellStyle name="Moneda 2 18 2 2 4" xfId="8786"/>
    <cellStyle name="Moneda 2 18 2 2 5" xfId="16651"/>
    <cellStyle name="Moneda 2 18 2 3" xfId="3330"/>
    <cellStyle name="Moneda 2 18 2 3 2" xfId="9762"/>
    <cellStyle name="Moneda 2 18 2 4" xfId="5279"/>
    <cellStyle name="Moneda 2 18 2 4 2" xfId="11711"/>
    <cellStyle name="Moneda 2 18 2 5" xfId="7624"/>
    <cellStyle name="Moneda 2 18 2 6" xfId="16650"/>
    <cellStyle name="Moneda 2 18 3" xfId="2353"/>
    <cellStyle name="Moneda 2 18 3 2" xfId="4304"/>
    <cellStyle name="Moneda 2 18 3 2 2" xfId="10736"/>
    <cellStyle name="Moneda 2 18 3 3" xfId="6254"/>
    <cellStyle name="Moneda 2 18 3 3 2" xfId="12686"/>
    <cellStyle name="Moneda 2 18 3 4" xfId="8785"/>
    <cellStyle name="Moneda 2 18 3 5" xfId="16652"/>
    <cellStyle name="Moneda 2 18 4" xfId="3329"/>
    <cellStyle name="Moneda 2 18 4 2" xfId="9761"/>
    <cellStyle name="Moneda 2 18 5" xfId="5278"/>
    <cellStyle name="Moneda 2 18 5 2" xfId="11710"/>
    <cellStyle name="Moneda 2 18 6" xfId="7623"/>
    <cellStyle name="Moneda 2 18 7" xfId="16649"/>
    <cellStyle name="Moneda 2 19" xfId="793"/>
    <cellStyle name="Moneda 2 19 2" xfId="2355"/>
    <cellStyle name="Moneda 2 19 2 2" xfId="4306"/>
    <cellStyle name="Moneda 2 19 2 2 2" xfId="10738"/>
    <cellStyle name="Moneda 2 19 2 3" xfId="6256"/>
    <cellStyle name="Moneda 2 19 2 3 2" xfId="12688"/>
    <cellStyle name="Moneda 2 19 2 4" xfId="8787"/>
    <cellStyle name="Moneda 2 19 2 5" xfId="16654"/>
    <cellStyle name="Moneda 2 19 3" xfId="3331"/>
    <cellStyle name="Moneda 2 19 3 2" xfId="9763"/>
    <cellStyle name="Moneda 2 19 4" xfId="5280"/>
    <cellStyle name="Moneda 2 19 4 2" xfId="11712"/>
    <cellStyle name="Moneda 2 19 5" xfId="7625"/>
    <cellStyle name="Moneda 2 19 6" xfId="16653"/>
    <cellStyle name="Moneda 2 2" xfId="794"/>
    <cellStyle name="Moneda 2 2 10" xfId="7626"/>
    <cellStyle name="Moneda 2 2 11" xfId="6818"/>
    <cellStyle name="Moneda 2 2 12" xfId="16655"/>
    <cellStyle name="Moneda 2 2 2" xfId="795"/>
    <cellStyle name="Moneda 2 2 2 2" xfId="796"/>
    <cellStyle name="Moneda 2 2 2 2 2" xfId="2358"/>
    <cellStyle name="Moneda 2 2 2 2 2 2" xfId="4309"/>
    <cellStyle name="Moneda 2 2 2 2 2 2 2" xfId="10741"/>
    <cellStyle name="Moneda 2 2 2 2 2 3" xfId="6259"/>
    <cellStyle name="Moneda 2 2 2 2 2 3 2" xfId="12691"/>
    <cellStyle name="Moneda 2 2 2 2 2 4" xfId="8790"/>
    <cellStyle name="Moneda 2 2 2 2 2 5" xfId="16658"/>
    <cellStyle name="Moneda 2 2 2 2 3" xfId="3334"/>
    <cellStyle name="Moneda 2 2 2 2 3 2" xfId="9766"/>
    <cellStyle name="Moneda 2 2 2 2 4" xfId="5283"/>
    <cellStyle name="Moneda 2 2 2 2 4 2" xfId="11715"/>
    <cellStyle name="Moneda 2 2 2 2 5" xfId="7628"/>
    <cellStyle name="Moneda 2 2 2 2 6" xfId="16657"/>
    <cellStyle name="Moneda 2 2 2 3" xfId="2357"/>
    <cellStyle name="Moneda 2 2 2 3 2" xfId="4308"/>
    <cellStyle name="Moneda 2 2 2 3 2 2" xfId="10740"/>
    <cellStyle name="Moneda 2 2 2 3 3" xfId="6258"/>
    <cellStyle name="Moneda 2 2 2 3 3 2" xfId="12690"/>
    <cellStyle name="Moneda 2 2 2 3 4" xfId="8789"/>
    <cellStyle name="Moneda 2 2 2 3 5" xfId="16659"/>
    <cellStyle name="Moneda 2 2 2 4" xfId="3333"/>
    <cellStyle name="Moneda 2 2 2 4 2" xfId="9765"/>
    <cellStyle name="Moneda 2 2 2 5" xfId="5282"/>
    <cellStyle name="Moneda 2 2 2 5 2" xfId="11714"/>
    <cellStyle name="Moneda 2 2 2 6" xfId="7627"/>
    <cellStyle name="Moneda 2 2 2 7" xfId="16656"/>
    <cellStyle name="Moneda 2 2 3" xfId="797"/>
    <cellStyle name="Moneda 2 2 3 2" xfId="798"/>
    <cellStyle name="Moneda 2 2 3 2 2" xfId="2360"/>
    <cellStyle name="Moneda 2 2 3 2 2 2" xfId="4311"/>
    <cellStyle name="Moneda 2 2 3 2 2 2 2" xfId="10743"/>
    <cellStyle name="Moneda 2 2 3 2 2 3" xfId="6261"/>
    <cellStyle name="Moneda 2 2 3 2 2 3 2" xfId="12693"/>
    <cellStyle name="Moneda 2 2 3 2 2 4" xfId="8792"/>
    <cellStyle name="Moneda 2 2 3 2 2 5" xfId="16662"/>
    <cellStyle name="Moneda 2 2 3 2 3" xfId="3336"/>
    <cellStyle name="Moneda 2 2 3 2 3 2" xfId="9768"/>
    <cellStyle name="Moneda 2 2 3 2 4" xfId="5285"/>
    <cellStyle name="Moneda 2 2 3 2 4 2" xfId="11717"/>
    <cellStyle name="Moneda 2 2 3 2 5" xfId="7630"/>
    <cellStyle name="Moneda 2 2 3 2 6" xfId="16661"/>
    <cellStyle name="Moneda 2 2 3 3" xfId="2359"/>
    <cellStyle name="Moneda 2 2 3 3 2" xfId="4310"/>
    <cellStyle name="Moneda 2 2 3 3 2 2" xfId="10742"/>
    <cellStyle name="Moneda 2 2 3 3 3" xfId="6260"/>
    <cellStyle name="Moneda 2 2 3 3 3 2" xfId="12692"/>
    <cellStyle name="Moneda 2 2 3 3 4" xfId="8791"/>
    <cellStyle name="Moneda 2 2 3 3 5" xfId="16663"/>
    <cellStyle name="Moneda 2 2 3 4" xfId="3335"/>
    <cellStyle name="Moneda 2 2 3 4 2" xfId="9767"/>
    <cellStyle name="Moneda 2 2 3 5" xfId="5284"/>
    <cellStyle name="Moneda 2 2 3 5 2" xfId="11716"/>
    <cellStyle name="Moneda 2 2 3 6" xfId="7629"/>
    <cellStyle name="Moneda 2 2 3 7" xfId="16660"/>
    <cellStyle name="Moneda 2 2 4" xfId="799"/>
    <cellStyle name="Moneda 2 2 4 2" xfId="800"/>
    <cellStyle name="Moneda 2 2 4 2 2" xfId="2362"/>
    <cellStyle name="Moneda 2 2 4 2 2 2" xfId="4313"/>
    <cellStyle name="Moneda 2 2 4 2 2 2 2" xfId="10745"/>
    <cellStyle name="Moneda 2 2 4 2 2 3" xfId="6263"/>
    <cellStyle name="Moneda 2 2 4 2 2 3 2" xfId="12695"/>
    <cellStyle name="Moneda 2 2 4 2 2 4" xfId="8794"/>
    <cellStyle name="Moneda 2 2 4 2 2 5" xfId="16666"/>
    <cellStyle name="Moneda 2 2 4 2 3" xfId="3338"/>
    <cellStyle name="Moneda 2 2 4 2 3 2" xfId="9770"/>
    <cellStyle name="Moneda 2 2 4 2 4" xfId="5287"/>
    <cellStyle name="Moneda 2 2 4 2 4 2" xfId="11719"/>
    <cellStyle name="Moneda 2 2 4 2 5" xfId="7632"/>
    <cellStyle name="Moneda 2 2 4 2 6" xfId="16665"/>
    <cellStyle name="Moneda 2 2 4 3" xfId="2361"/>
    <cellStyle name="Moneda 2 2 4 3 2" xfId="4312"/>
    <cellStyle name="Moneda 2 2 4 3 2 2" xfId="10744"/>
    <cellStyle name="Moneda 2 2 4 3 3" xfId="6262"/>
    <cellStyle name="Moneda 2 2 4 3 3 2" xfId="12694"/>
    <cellStyle name="Moneda 2 2 4 3 4" xfId="8793"/>
    <cellStyle name="Moneda 2 2 4 3 5" xfId="16667"/>
    <cellStyle name="Moneda 2 2 4 4" xfId="3337"/>
    <cellStyle name="Moneda 2 2 4 4 2" xfId="9769"/>
    <cellStyle name="Moneda 2 2 4 5" xfId="5286"/>
    <cellStyle name="Moneda 2 2 4 5 2" xfId="11718"/>
    <cellStyle name="Moneda 2 2 4 6" xfId="7631"/>
    <cellStyle name="Moneda 2 2 4 7" xfId="16664"/>
    <cellStyle name="Moneda 2 2 5" xfId="801"/>
    <cellStyle name="Moneda 2 2 5 2" xfId="2363"/>
    <cellStyle name="Moneda 2 2 5 2 2" xfId="4314"/>
    <cellStyle name="Moneda 2 2 5 2 2 2" xfId="10746"/>
    <cellStyle name="Moneda 2 2 5 2 3" xfId="6264"/>
    <cellStyle name="Moneda 2 2 5 2 3 2" xfId="12696"/>
    <cellStyle name="Moneda 2 2 5 2 4" xfId="8795"/>
    <cellStyle name="Moneda 2 2 5 2 5" xfId="16669"/>
    <cellStyle name="Moneda 2 2 5 3" xfId="3339"/>
    <cellStyle name="Moneda 2 2 5 3 2" xfId="9771"/>
    <cellStyle name="Moneda 2 2 5 4" xfId="5288"/>
    <cellStyle name="Moneda 2 2 5 4 2" xfId="11720"/>
    <cellStyle name="Moneda 2 2 5 5" xfId="7633"/>
    <cellStyle name="Moneda 2 2 5 6" xfId="16668"/>
    <cellStyle name="Moneda 2 2 6" xfId="802"/>
    <cellStyle name="Moneda 2 2 6 2" xfId="2364"/>
    <cellStyle name="Moneda 2 2 6 2 2" xfId="4315"/>
    <cellStyle name="Moneda 2 2 6 2 2 2" xfId="10747"/>
    <cellStyle name="Moneda 2 2 6 2 3" xfId="6265"/>
    <cellStyle name="Moneda 2 2 6 2 3 2" xfId="12697"/>
    <cellStyle name="Moneda 2 2 6 2 4" xfId="8796"/>
    <cellStyle name="Moneda 2 2 6 2 5" xfId="16671"/>
    <cellStyle name="Moneda 2 2 6 3" xfId="3340"/>
    <cellStyle name="Moneda 2 2 6 3 2" xfId="9772"/>
    <cellStyle name="Moneda 2 2 6 4" xfId="5289"/>
    <cellStyle name="Moneda 2 2 6 4 2" xfId="11721"/>
    <cellStyle name="Moneda 2 2 6 5" xfId="7634"/>
    <cellStyle name="Moneda 2 2 6 6" xfId="16670"/>
    <cellStyle name="Moneda 2 2 7" xfId="2356"/>
    <cellStyle name="Moneda 2 2 7 2" xfId="4307"/>
    <cellStyle name="Moneda 2 2 7 2 2" xfId="10739"/>
    <cellStyle name="Moneda 2 2 7 3" xfId="6257"/>
    <cellStyle name="Moneda 2 2 7 3 2" xfId="12689"/>
    <cellStyle name="Moneda 2 2 7 4" xfId="8788"/>
    <cellStyle name="Moneda 2 2 7 5" xfId="16672"/>
    <cellStyle name="Moneda 2 2 8" xfId="3332"/>
    <cellStyle name="Moneda 2 2 8 2" xfId="9764"/>
    <cellStyle name="Moneda 2 2 9" xfId="5281"/>
    <cellStyle name="Moneda 2 2 9 2" xfId="11713"/>
    <cellStyle name="Moneda 2 20" xfId="803"/>
    <cellStyle name="Moneda 2 20 2" xfId="2365"/>
    <cellStyle name="Moneda 2 20 2 2" xfId="4316"/>
    <cellStyle name="Moneda 2 20 2 2 2" xfId="10748"/>
    <cellStyle name="Moneda 2 20 2 3" xfId="6266"/>
    <cellStyle name="Moneda 2 20 2 3 2" xfId="12698"/>
    <cellStyle name="Moneda 2 20 2 4" xfId="8797"/>
    <cellStyle name="Moneda 2 20 2 5" xfId="16674"/>
    <cellStyle name="Moneda 2 20 3" xfId="3341"/>
    <cellStyle name="Moneda 2 20 3 2" xfId="9773"/>
    <cellStyle name="Moneda 2 20 4" xfId="5290"/>
    <cellStyle name="Moneda 2 20 4 2" xfId="11722"/>
    <cellStyle name="Moneda 2 20 5" xfId="7635"/>
    <cellStyle name="Moneda 2 20 6" xfId="16673"/>
    <cellStyle name="Moneda 2 21" xfId="2294"/>
    <cellStyle name="Moneda 2 21 2" xfId="4245"/>
    <cellStyle name="Moneda 2 21 2 2" xfId="10677"/>
    <cellStyle name="Moneda 2 21 3" xfId="6195"/>
    <cellStyle name="Moneda 2 21 3 2" xfId="12627"/>
    <cellStyle name="Moneda 2 21 4" xfId="8726"/>
    <cellStyle name="Moneda 2 21 5" xfId="16675"/>
    <cellStyle name="Moneda 2 22" xfId="3270"/>
    <cellStyle name="Moneda 2 22 2" xfId="9702"/>
    <cellStyle name="Moneda 2 23" xfId="5219"/>
    <cellStyle name="Moneda 2 23 2" xfId="11651"/>
    <cellStyle name="Moneda 2 24" xfId="7564"/>
    <cellStyle name="Moneda 2 25" xfId="6811"/>
    <cellStyle name="Moneda 2 26" xfId="16532"/>
    <cellStyle name="Moneda 2 3" xfId="804"/>
    <cellStyle name="Moneda 2 3 10" xfId="7636"/>
    <cellStyle name="Moneda 2 3 11" xfId="6819"/>
    <cellStyle name="Moneda 2 3 12" xfId="16676"/>
    <cellStyle name="Moneda 2 3 2" xfId="805"/>
    <cellStyle name="Moneda 2 3 2 2" xfId="806"/>
    <cellStyle name="Moneda 2 3 2 2 2" xfId="2368"/>
    <cellStyle name="Moneda 2 3 2 2 2 2" xfId="4319"/>
    <cellStyle name="Moneda 2 3 2 2 2 2 2" xfId="10751"/>
    <cellStyle name="Moneda 2 3 2 2 2 3" xfId="6269"/>
    <cellStyle name="Moneda 2 3 2 2 2 3 2" xfId="12701"/>
    <cellStyle name="Moneda 2 3 2 2 2 4" xfId="8800"/>
    <cellStyle name="Moneda 2 3 2 2 2 5" xfId="16679"/>
    <cellStyle name="Moneda 2 3 2 2 3" xfId="3344"/>
    <cellStyle name="Moneda 2 3 2 2 3 2" xfId="9776"/>
    <cellStyle name="Moneda 2 3 2 2 4" xfId="5293"/>
    <cellStyle name="Moneda 2 3 2 2 4 2" xfId="11725"/>
    <cellStyle name="Moneda 2 3 2 2 5" xfId="7638"/>
    <cellStyle name="Moneda 2 3 2 2 6" xfId="16678"/>
    <cellStyle name="Moneda 2 3 2 3" xfId="2367"/>
    <cellStyle name="Moneda 2 3 2 3 2" xfId="4318"/>
    <cellStyle name="Moneda 2 3 2 3 2 2" xfId="10750"/>
    <cellStyle name="Moneda 2 3 2 3 3" xfId="6268"/>
    <cellStyle name="Moneda 2 3 2 3 3 2" xfId="12700"/>
    <cellStyle name="Moneda 2 3 2 3 4" xfId="8799"/>
    <cellStyle name="Moneda 2 3 2 3 5" xfId="16680"/>
    <cellStyle name="Moneda 2 3 2 4" xfId="3343"/>
    <cellStyle name="Moneda 2 3 2 4 2" xfId="9775"/>
    <cellStyle name="Moneda 2 3 2 5" xfId="5292"/>
    <cellStyle name="Moneda 2 3 2 5 2" xfId="11724"/>
    <cellStyle name="Moneda 2 3 2 6" xfId="7637"/>
    <cellStyle name="Moneda 2 3 2 7" xfId="16677"/>
    <cellStyle name="Moneda 2 3 3" xfId="807"/>
    <cellStyle name="Moneda 2 3 3 2" xfId="808"/>
    <cellStyle name="Moneda 2 3 3 2 2" xfId="2370"/>
    <cellStyle name="Moneda 2 3 3 2 2 2" xfId="4321"/>
    <cellStyle name="Moneda 2 3 3 2 2 2 2" xfId="10753"/>
    <cellStyle name="Moneda 2 3 3 2 2 3" xfId="6271"/>
    <cellStyle name="Moneda 2 3 3 2 2 3 2" xfId="12703"/>
    <cellStyle name="Moneda 2 3 3 2 2 4" xfId="8802"/>
    <cellStyle name="Moneda 2 3 3 2 2 5" xfId="16683"/>
    <cellStyle name="Moneda 2 3 3 2 3" xfId="3346"/>
    <cellStyle name="Moneda 2 3 3 2 3 2" xfId="9778"/>
    <cellStyle name="Moneda 2 3 3 2 4" xfId="5295"/>
    <cellStyle name="Moneda 2 3 3 2 4 2" xfId="11727"/>
    <cellStyle name="Moneda 2 3 3 2 5" xfId="7640"/>
    <cellStyle name="Moneda 2 3 3 2 6" xfId="16682"/>
    <cellStyle name="Moneda 2 3 3 3" xfId="2369"/>
    <cellStyle name="Moneda 2 3 3 3 2" xfId="4320"/>
    <cellStyle name="Moneda 2 3 3 3 2 2" xfId="10752"/>
    <cellStyle name="Moneda 2 3 3 3 3" xfId="6270"/>
    <cellStyle name="Moneda 2 3 3 3 3 2" xfId="12702"/>
    <cellStyle name="Moneda 2 3 3 3 4" xfId="8801"/>
    <cellStyle name="Moneda 2 3 3 3 5" xfId="16684"/>
    <cellStyle name="Moneda 2 3 3 4" xfId="3345"/>
    <cellStyle name="Moneda 2 3 3 4 2" xfId="9777"/>
    <cellStyle name="Moneda 2 3 3 5" xfId="5294"/>
    <cellStyle name="Moneda 2 3 3 5 2" xfId="11726"/>
    <cellStyle name="Moneda 2 3 3 6" xfId="7639"/>
    <cellStyle name="Moneda 2 3 3 7" xfId="16681"/>
    <cellStyle name="Moneda 2 3 4" xfId="809"/>
    <cellStyle name="Moneda 2 3 4 2" xfId="810"/>
    <cellStyle name="Moneda 2 3 4 2 2" xfId="2372"/>
    <cellStyle name="Moneda 2 3 4 2 2 2" xfId="4323"/>
    <cellStyle name="Moneda 2 3 4 2 2 2 2" xfId="10755"/>
    <cellStyle name="Moneda 2 3 4 2 2 3" xfId="6273"/>
    <cellStyle name="Moneda 2 3 4 2 2 3 2" xfId="12705"/>
    <cellStyle name="Moneda 2 3 4 2 2 4" xfId="8804"/>
    <cellStyle name="Moneda 2 3 4 2 2 5" xfId="16687"/>
    <cellStyle name="Moneda 2 3 4 2 3" xfId="3348"/>
    <cellStyle name="Moneda 2 3 4 2 3 2" xfId="9780"/>
    <cellStyle name="Moneda 2 3 4 2 4" xfId="5297"/>
    <cellStyle name="Moneda 2 3 4 2 4 2" xfId="11729"/>
    <cellStyle name="Moneda 2 3 4 2 5" xfId="7642"/>
    <cellStyle name="Moneda 2 3 4 2 6" xfId="16686"/>
    <cellStyle name="Moneda 2 3 4 3" xfId="2371"/>
    <cellStyle name="Moneda 2 3 4 3 2" xfId="4322"/>
    <cellStyle name="Moneda 2 3 4 3 2 2" xfId="10754"/>
    <cellStyle name="Moneda 2 3 4 3 3" xfId="6272"/>
    <cellStyle name="Moneda 2 3 4 3 3 2" xfId="12704"/>
    <cellStyle name="Moneda 2 3 4 3 4" xfId="8803"/>
    <cellStyle name="Moneda 2 3 4 3 5" xfId="16688"/>
    <cellStyle name="Moneda 2 3 4 4" xfId="3347"/>
    <cellStyle name="Moneda 2 3 4 4 2" xfId="9779"/>
    <cellStyle name="Moneda 2 3 4 5" xfId="5296"/>
    <cellStyle name="Moneda 2 3 4 5 2" xfId="11728"/>
    <cellStyle name="Moneda 2 3 4 6" xfId="7641"/>
    <cellStyle name="Moneda 2 3 4 7" xfId="16685"/>
    <cellStyle name="Moneda 2 3 5" xfId="811"/>
    <cellStyle name="Moneda 2 3 5 2" xfId="2373"/>
    <cellStyle name="Moneda 2 3 5 2 2" xfId="4324"/>
    <cellStyle name="Moneda 2 3 5 2 2 2" xfId="10756"/>
    <cellStyle name="Moneda 2 3 5 2 3" xfId="6274"/>
    <cellStyle name="Moneda 2 3 5 2 3 2" xfId="12706"/>
    <cellStyle name="Moneda 2 3 5 2 4" xfId="8805"/>
    <cellStyle name="Moneda 2 3 5 2 5" xfId="16690"/>
    <cellStyle name="Moneda 2 3 5 3" xfId="3349"/>
    <cellStyle name="Moneda 2 3 5 3 2" xfId="9781"/>
    <cellStyle name="Moneda 2 3 5 4" xfId="5298"/>
    <cellStyle name="Moneda 2 3 5 4 2" xfId="11730"/>
    <cellStyle name="Moneda 2 3 5 5" xfId="7643"/>
    <cellStyle name="Moneda 2 3 5 6" xfId="16689"/>
    <cellStyle name="Moneda 2 3 6" xfId="812"/>
    <cellStyle name="Moneda 2 3 6 2" xfId="2374"/>
    <cellStyle name="Moneda 2 3 6 2 2" xfId="4325"/>
    <cellStyle name="Moneda 2 3 6 2 2 2" xfId="10757"/>
    <cellStyle name="Moneda 2 3 6 2 3" xfId="6275"/>
    <cellStyle name="Moneda 2 3 6 2 3 2" xfId="12707"/>
    <cellStyle name="Moneda 2 3 6 2 4" xfId="8806"/>
    <cellStyle name="Moneda 2 3 6 2 5" xfId="16692"/>
    <cellStyle name="Moneda 2 3 6 3" xfId="3350"/>
    <cellStyle name="Moneda 2 3 6 3 2" xfId="9782"/>
    <cellStyle name="Moneda 2 3 6 4" xfId="5299"/>
    <cellStyle name="Moneda 2 3 6 4 2" xfId="11731"/>
    <cellStyle name="Moneda 2 3 6 5" xfId="7644"/>
    <cellStyle name="Moneda 2 3 6 6" xfId="16691"/>
    <cellStyle name="Moneda 2 3 7" xfId="2366"/>
    <cellStyle name="Moneda 2 3 7 2" xfId="4317"/>
    <cellStyle name="Moneda 2 3 7 2 2" xfId="10749"/>
    <cellStyle name="Moneda 2 3 7 3" xfId="6267"/>
    <cellStyle name="Moneda 2 3 7 3 2" xfId="12699"/>
    <cellStyle name="Moneda 2 3 7 4" xfId="8798"/>
    <cellStyle name="Moneda 2 3 7 5" xfId="16693"/>
    <cellStyle name="Moneda 2 3 8" xfId="3342"/>
    <cellStyle name="Moneda 2 3 8 2" xfId="9774"/>
    <cellStyle name="Moneda 2 3 9" xfId="5291"/>
    <cellStyle name="Moneda 2 3 9 2" xfId="11723"/>
    <cellStyle name="Moneda 2 4" xfId="813"/>
    <cellStyle name="Moneda 2 4 10" xfId="7645"/>
    <cellStyle name="Moneda 2 4 11" xfId="6820"/>
    <cellStyle name="Moneda 2 4 12" xfId="16694"/>
    <cellStyle name="Moneda 2 4 2" xfId="814"/>
    <cellStyle name="Moneda 2 4 2 2" xfId="815"/>
    <cellStyle name="Moneda 2 4 2 2 2" xfId="2377"/>
    <cellStyle name="Moneda 2 4 2 2 2 2" xfId="4328"/>
    <cellStyle name="Moneda 2 4 2 2 2 2 2" xfId="10760"/>
    <cellStyle name="Moneda 2 4 2 2 2 3" xfId="6278"/>
    <cellStyle name="Moneda 2 4 2 2 2 3 2" xfId="12710"/>
    <cellStyle name="Moneda 2 4 2 2 2 4" xfId="8809"/>
    <cellStyle name="Moneda 2 4 2 2 2 5" xfId="16697"/>
    <cellStyle name="Moneda 2 4 2 2 3" xfId="3353"/>
    <cellStyle name="Moneda 2 4 2 2 3 2" xfId="9785"/>
    <cellStyle name="Moneda 2 4 2 2 4" xfId="5302"/>
    <cellStyle name="Moneda 2 4 2 2 4 2" xfId="11734"/>
    <cellStyle name="Moneda 2 4 2 2 5" xfId="7647"/>
    <cellStyle name="Moneda 2 4 2 2 6" xfId="16696"/>
    <cellStyle name="Moneda 2 4 2 3" xfId="2376"/>
    <cellStyle name="Moneda 2 4 2 3 2" xfId="4327"/>
    <cellStyle name="Moneda 2 4 2 3 2 2" xfId="10759"/>
    <cellStyle name="Moneda 2 4 2 3 3" xfId="6277"/>
    <cellStyle name="Moneda 2 4 2 3 3 2" xfId="12709"/>
    <cellStyle name="Moneda 2 4 2 3 4" xfId="8808"/>
    <cellStyle name="Moneda 2 4 2 3 5" xfId="16698"/>
    <cellStyle name="Moneda 2 4 2 4" xfId="3352"/>
    <cellStyle name="Moneda 2 4 2 4 2" xfId="9784"/>
    <cellStyle name="Moneda 2 4 2 5" xfId="5301"/>
    <cellStyle name="Moneda 2 4 2 5 2" xfId="11733"/>
    <cellStyle name="Moneda 2 4 2 6" xfId="7646"/>
    <cellStyle name="Moneda 2 4 2 7" xfId="16695"/>
    <cellStyle name="Moneda 2 4 3" xfId="816"/>
    <cellStyle name="Moneda 2 4 3 2" xfId="817"/>
    <cellStyle name="Moneda 2 4 3 2 2" xfId="2379"/>
    <cellStyle name="Moneda 2 4 3 2 2 2" xfId="4330"/>
    <cellStyle name="Moneda 2 4 3 2 2 2 2" xfId="10762"/>
    <cellStyle name="Moneda 2 4 3 2 2 3" xfId="6280"/>
    <cellStyle name="Moneda 2 4 3 2 2 3 2" xfId="12712"/>
    <cellStyle name="Moneda 2 4 3 2 2 4" xfId="8811"/>
    <cellStyle name="Moneda 2 4 3 2 2 5" xfId="16701"/>
    <cellStyle name="Moneda 2 4 3 2 3" xfId="3355"/>
    <cellStyle name="Moneda 2 4 3 2 3 2" xfId="9787"/>
    <cellStyle name="Moneda 2 4 3 2 4" xfId="5304"/>
    <cellStyle name="Moneda 2 4 3 2 4 2" xfId="11736"/>
    <cellStyle name="Moneda 2 4 3 2 5" xfId="7649"/>
    <cellStyle name="Moneda 2 4 3 2 6" xfId="16700"/>
    <cellStyle name="Moneda 2 4 3 3" xfId="2378"/>
    <cellStyle name="Moneda 2 4 3 3 2" xfId="4329"/>
    <cellStyle name="Moneda 2 4 3 3 2 2" xfId="10761"/>
    <cellStyle name="Moneda 2 4 3 3 3" xfId="6279"/>
    <cellStyle name="Moneda 2 4 3 3 3 2" xfId="12711"/>
    <cellStyle name="Moneda 2 4 3 3 4" xfId="8810"/>
    <cellStyle name="Moneda 2 4 3 3 5" xfId="16702"/>
    <cellStyle name="Moneda 2 4 3 4" xfId="3354"/>
    <cellStyle name="Moneda 2 4 3 4 2" xfId="9786"/>
    <cellStyle name="Moneda 2 4 3 5" xfId="5303"/>
    <cellStyle name="Moneda 2 4 3 5 2" xfId="11735"/>
    <cellStyle name="Moneda 2 4 3 6" xfId="7648"/>
    <cellStyle name="Moneda 2 4 3 7" xfId="16699"/>
    <cellStyle name="Moneda 2 4 4" xfId="818"/>
    <cellStyle name="Moneda 2 4 4 2" xfId="819"/>
    <cellStyle name="Moneda 2 4 4 2 2" xfId="2381"/>
    <cellStyle name="Moneda 2 4 4 2 2 2" xfId="4332"/>
    <cellStyle name="Moneda 2 4 4 2 2 2 2" xfId="10764"/>
    <cellStyle name="Moneda 2 4 4 2 2 3" xfId="6282"/>
    <cellStyle name="Moneda 2 4 4 2 2 3 2" xfId="12714"/>
    <cellStyle name="Moneda 2 4 4 2 2 4" xfId="8813"/>
    <cellStyle name="Moneda 2 4 4 2 2 5" xfId="16705"/>
    <cellStyle name="Moneda 2 4 4 2 3" xfId="3357"/>
    <cellStyle name="Moneda 2 4 4 2 3 2" xfId="9789"/>
    <cellStyle name="Moneda 2 4 4 2 4" xfId="5306"/>
    <cellStyle name="Moneda 2 4 4 2 4 2" xfId="11738"/>
    <cellStyle name="Moneda 2 4 4 2 5" xfId="7651"/>
    <cellStyle name="Moneda 2 4 4 2 6" xfId="16704"/>
    <cellStyle name="Moneda 2 4 4 3" xfId="2380"/>
    <cellStyle name="Moneda 2 4 4 3 2" xfId="4331"/>
    <cellStyle name="Moneda 2 4 4 3 2 2" xfId="10763"/>
    <cellStyle name="Moneda 2 4 4 3 3" xfId="6281"/>
    <cellStyle name="Moneda 2 4 4 3 3 2" xfId="12713"/>
    <cellStyle name="Moneda 2 4 4 3 4" xfId="8812"/>
    <cellStyle name="Moneda 2 4 4 3 5" xfId="16706"/>
    <cellStyle name="Moneda 2 4 4 4" xfId="3356"/>
    <cellStyle name="Moneda 2 4 4 4 2" xfId="9788"/>
    <cellStyle name="Moneda 2 4 4 5" xfId="5305"/>
    <cellStyle name="Moneda 2 4 4 5 2" xfId="11737"/>
    <cellStyle name="Moneda 2 4 4 6" xfId="7650"/>
    <cellStyle name="Moneda 2 4 4 7" xfId="16703"/>
    <cellStyle name="Moneda 2 4 5" xfId="820"/>
    <cellStyle name="Moneda 2 4 5 2" xfId="2382"/>
    <cellStyle name="Moneda 2 4 5 2 2" xfId="4333"/>
    <cellStyle name="Moneda 2 4 5 2 2 2" xfId="10765"/>
    <cellStyle name="Moneda 2 4 5 2 3" xfId="6283"/>
    <cellStyle name="Moneda 2 4 5 2 3 2" xfId="12715"/>
    <cellStyle name="Moneda 2 4 5 2 4" xfId="8814"/>
    <cellStyle name="Moneda 2 4 5 2 5" xfId="16708"/>
    <cellStyle name="Moneda 2 4 5 3" xfId="3358"/>
    <cellStyle name="Moneda 2 4 5 3 2" xfId="9790"/>
    <cellStyle name="Moneda 2 4 5 4" xfId="5307"/>
    <cellStyle name="Moneda 2 4 5 4 2" xfId="11739"/>
    <cellStyle name="Moneda 2 4 5 5" xfId="7652"/>
    <cellStyle name="Moneda 2 4 5 6" xfId="16707"/>
    <cellStyle name="Moneda 2 4 6" xfId="821"/>
    <cellStyle name="Moneda 2 4 6 2" xfId="2383"/>
    <cellStyle name="Moneda 2 4 6 2 2" xfId="4334"/>
    <cellStyle name="Moneda 2 4 6 2 2 2" xfId="10766"/>
    <cellStyle name="Moneda 2 4 6 2 3" xfId="6284"/>
    <cellStyle name="Moneda 2 4 6 2 3 2" xfId="12716"/>
    <cellStyle name="Moneda 2 4 6 2 4" xfId="8815"/>
    <cellStyle name="Moneda 2 4 6 2 5" xfId="16710"/>
    <cellStyle name="Moneda 2 4 6 3" xfId="3359"/>
    <cellStyle name="Moneda 2 4 6 3 2" xfId="9791"/>
    <cellStyle name="Moneda 2 4 6 4" xfId="5308"/>
    <cellStyle name="Moneda 2 4 6 4 2" xfId="11740"/>
    <cellStyle name="Moneda 2 4 6 5" xfId="7653"/>
    <cellStyle name="Moneda 2 4 6 6" xfId="16709"/>
    <cellStyle name="Moneda 2 4 7" xfId="2375"/>
    <cellStyle name="Moneda 2 4 7 2" xfId="4326"/>
    <cellStyle name="Moneda 2 4 7 2 2" xfId="10758"/>
    <cellStyle name="Moneda 2 4 7 3" xfId="6276"/>
    <cellStyle name="Moneda 2 4 7 3 2" xfId="12708"/>
    <cellStyle name="Moneda 2 4 7 4" xfId="8807"/>
    <cellStyle name="Moneda 2 4 7 5" xfId="16711"/>
    <cellStyle name="Moneda 2 4 8" xfId="3351"/>
    <cellStyle name="Moneda 2 4 8 2" xfId="9783"/>
    <cellStyle name="Moneda 2 4 9" xfId="5300"/>
    <cellStyle name="Moneda 2 4 9 2" xfId="11732"/>
    <cellStyle name="Moneda 2 5" xfId="822"/>
    <cellStyle name="Moneda 2 5 10" xfId="7654"/>
    <cellStyle name="Moneda 2 5 11" xfId="6821"/>
    <cellStyle name="Moneda 2 5 12" xfId="16712"/>
    <cellStyle name="Moneda 2 5 2" xfId="823"/>
    <cellStyle name="Moneda 2 5 2 2" xfId="824"/>
    <cellStyle name="Moneda 2 5 2 2 2" xfId="2386"/>
    <cellStyle name="Moneda 2 5 2 2 2 2" xfId="4337"/>
    <cellStyle name="Moneda 2 5 2 2 2 2 2" xfId="10769"/>
    <cellStyle name="Moneda 2 5 2 2 2 3" xfId="6287"/>
    <cellStyle name="Moneda 2 5 2 2 2 3 2" xfId="12719"/>
    <cellStyle name="Moneda 2 5 2 2 2 4" xfId="8818"/>
    <cellStyle name="Moneda 2 5 2 2 2 5" xfId="16715"/>
    <cellStyle name="Moneda 2 5 2 2 3" xfId="3362"/>
    <cellStyle name="Moneda 2 5 2 2 3 2" xfId="9794"/>
    <cellStyle name="Moneda 2 5 2 2 4" xfId="5311"/>
    <cellStyle name="Moneda 2 5 2 2 4 2" xfId="11743"/>
    <cellStyle name="Moneda 2 5 2 2 5" xfId="7656"/>
    <cellStyle name="Moneda 2 5 2 2 6" xfId="16714"/>
    <cellStyle name="Moneda 2 5 2 3" xfId="2385"/>
    <cellStyle name="Moneda 2 5 2 3 2" xfId="4336"/>
    <cellStyle name="Moneda 2 5 2 3 2 2" xfId="10768"/>
    <cellStyle name="Moneda 2 5 2 3 3" xfId="6286"/>
    <cellStyle name="Moneda 2 5 2 3 3 2" xfId="12718"/>
    <cellStyle name="Moneda 2 5 2 3 4" xfId="8817"/>
    <cellStyle name="Moneda 2 5 2 3 5" xfId="16716"/>
    <cellStyle name="Moneda 2 5 2 4" xfId="3361"/>
    <cellStyle name="Moneda 2 5 2 4 2" xfId="9793"/>
    <cellStyle name="Moneda 2 5 2 5" xfId="5310"/>
    <cellStyle name="Moneda 2 5 2 5 2" xfId="11742"/>
    <cellStyle name="Moneda 2 5 2 6" xfId="7655"/>
    <cellStyle name="Moneda 2 5 2 7" xfId="16713"/>
    <cellStyle name="Moneda 2 5 3" xfId="825"/>
    <cellStyle name="Moneda 2 5 3 2" xfId="826"/>
    <cellStyle name="Moneda 2 5 3 2 2" xfId="2388"/>
    <cellStyle name="Moneda 2 5 3 2 2 2" xfId="4339"/>
    <cellStyle name="Moneda 2 5 3 2 2 2 2" xfId="10771"/>
    <cellStyle name="Moneda 2 5 3 2 2 3" xfId="6289"/>
    <cellStyle name="Moneda 2 5 3 2 2 3 2" xfId="12721"/>
    <cellStyle name="Moneda 2 5 3 2 2 4" xfId="8820"/>
    <cellStyle name="Moneda 2 5 3 2 2 5" xfId="16719"/>
    <cellStyle name="Moneda 2 5 3 2 3" xfId="3364"/>
    <cellStyle name="Moneda 2 5 3 2 3 2" xfId="9796"/>
    <cellStyle name="Moneda 2 5 3 2 4" xfId="5313"/>
    <cellStyle name="Moneda 2 5 3 2 4 2" xfId="11745"/>
    <cellStyle name="Moneda 2 5 3 2 5" xfId="7658"/>
    <cellStyle name="Moneda 2 5 3 2 6" xfId="16718"/>
    <cellStyle name="Moneda 2 5 3 3" xfId="2387"/>
    <cellStyle name="Moneda 2 5 3 3 2" xfId="4338"/>
    <cellStyle name="Moneda 2 5 3 3 2 2" xfId="10770"/>
    <cellStyle name="Moneda 2 5 3 3 3" xfId="6288"/>
    <cellStyle name="Moneda 2 5 3 3 3 2" xfId="12720"/>
    <cellStyle name="Moneda 2 5 3 3 4" xfId="8819"/>
    <cellStyle name="Moneda 2 5 3 3 5" xfId="16720"/>
    <cellStyle name="Moneda 2 5 3 4" xfId="3363"/>
    <cellStyle name="Moneda 2 5 3 4 2" xfId="9795"/>
    <cellStyle name="Moneda 2 5 3 5" xfId="5312"/>
    <cellStyle name="Moneda 2 5 3 5 2" xfId="11744"/>
    <cellStyle name="Moneda 2 5 3 6" xfId="7657"/>
    <cellStyle name="Moneda 2 5 3 7" xfId="16717"/>
    <cellStyle name="Moneda 2 5 4" xfId="827"/>
    <cellStyle name="Moneda 2 5 4 2" xfId="828"/>
    <cellStyle name="Moneda 2 5 4 2 2" xfId="2390"/>
    <cellStyle name="Moneda 2 5 4 2 2 2" xfId="4341"/>
    <cellStyle name="Moneda 2 5 4 2 2 2 2" xfId="10773"/>
    <cellStyle name="Moneda 2 5 4 2 2 3" xfId="6291"/>
    <cellStyle name="Moneda 2 5 4 2 2 3 2" xfId="12723"/>
    <cellStyle name="Moneda 2 5 4 2 2 4" xfId="8822"/>
    <cellStyle name="Moneda 2 5 4 2 2 5" xfId="16723"/>
    <cellStyle name="Moneda 2 5 4 2 3" xfId="3366"/>
    <cellStyle name="Moneda 2 5 4 2 3 2" xfId="9798"/>
    <cellStyle name="Moneda 2 5 4 2 4" xfId="5315"/>
    <cellStyle name="Moneda 2 5 4 2 4 2" xfId="11747"/>
    <cellStyle name="Moneda 2 5 4 2 5" xfId="7660"/>
    <cellStyle name="Moneda 2 5 4 2 6" xfId="16722"/>
    <cellStyle name="Moneda 2 5 4 3" xfId="2389"/>
    <cellStyle name="Moneda 2 5 4 3 2" xfId="4340"/>
    <cellStyle name="Moneda 2 5 4 3 2 2" xfId="10772"/>
    <cellStyle name="Moneda 2 5 4 3 3" xfId="6290"/>
    <cellStyle name="Moneda 2 5 4 3 3 2" xfId="12722"/>
    <cellStyle name="Moneda 2 5 4 3 4" xfId="8821"/>
    <cellStyle name="Moneda 2 5 4 3 5" xfId="16724"/>
    <cellStyle name="Moneda 2 5 4 4" xfId="3365"/>
    <cellStyle name="Moneda 2 5 4 4 2" xfId="9797"/>
    <cellStyle name="Moneda 2 5 4 5" xfId="5314"/>
    <cellStyle name="Moneda 2 5 4 5 2" xfId="11746"/>
    <cellStyle name="Moneda 2 5 4 6" xfId="7659"/>
    <cellStyle name="Moneda 2 5 4 7" xfId="16721"/>
    <cellStyle name="Moneda 2 5 5" xfId="829"/>
    <cellStyle name="Moneda 2 5 5 2" xfId="2391"/>
    <cellStyle name="Moneda 2 5 5 2 2" xfId="4342"/>
    <cellStyle name="Moneda 2 5 5 2 2 2" xfId="10774"/>
    <cellStyle name="Moneda 2 5 5 2 3" xfId="6292"/>
    <cellStyle name="Moneda 2 5 5 2 3 2" xfId="12724"/>
    <cellStyle name="Moneda 2 5 5 2 4" xfId="8823"/>
    <cellStyle name="Moneda 2 5 5 2 5" xfId="16726"/>
    <cellStyle name="Moneda 2 5 5 3" xfId="3367"/>
    <cellStyle name="Moneda 2 5 5 3 2" xfId="9799"/>
    <cellStyle name="Moneda 2 5 5 4" xfId="5316"/>
    <cellStyle name="Moneda 2 5 5 4 2" xfId="11748"/>
    <cellStyle name="Moneda 2 5 5 5" xfId="7661"/>
    <cellStyle name="Moneda 2 5 5 6" xfId="16725"/>
    <cellStyle name="Moneda 2 5 6" xfId="830"/>
    <cellStyle name="Moneda 2 5 6 2" xfId="2392"/>
    <cellStyle name="Moneda 2 5 6 2 2" xfId="4343"/>
    <cellStyle name="Moneda 2 5 6 2 2 2" xfId="10775"/>
    <cellStyle name="Moneda 2 5 6 2 3" xfId="6293"/>
    <cellStyle name="Moneda 2 5 6 2 3 2" xfId="12725"/>
    <cellStyle name="Moneda 2 5 6 2 4" xfId="8824"/>
    <cellStyle name="Moneda 2 5 6 2 5" xfId="16728"/>
    <cellStyle name="Moneda 2 5 6 3" xfId="3368"/>
    <cellStyle name="Moneda 2 5 6 3 2" xfId="9800"/>
    <cellStyle name="Moneda 2 5 6 4" xfId="5317"/>
    <cellStyle name="Moneda 2 5 6 4 2" xfId="11749"/>
    <cellStyle name="Moneda 2 5 6 5" xfId="7662"/>
    <cellStyle name="Moneda 2 5 6 6" xfId="16727"/>
    <cellStyle name="Moneda 2 5 7" xfId="2384"/>
    <cellStyle name="Moneda 2 5 7 2" xfId="4335"/>
    <cellStyle name="Moneda 2 5 7 2 2" xfId="10767"/>
    <cellStyle name="Moneda 2 5 7 3" xfId="6285"/>
    <cellStyle name="Moneda 2 5 7 3 2" xfId="12717"/>
    <cellStyle name="Moneda 2 5 7 4" xfId="8816"/>
    <cellStyle name="Moneda 2 5 7 5" xfId="16729"/>
    <cellStyle name="Moneda 2 5 8" xfId="3360"/>
    <cellStyle name="Moneda 2 5 8 2" xfId="9792"/>
    <cellStyle name="Moneda 2 5 9" xfId="5309"/>
    <cellStyle name="Moneda 2 5 9 2" xfId="11741"/>
    <cellStyle name="Moneda 2 6" xfId="831"/>
    <cellStyle name="Moneda 2 6 10" xfId="7663"/>
    <cellStyle name="Moneda 2 6 11" xfId="6822"/>
    <cellStyle name="Moneda 2 6 12" xfId="16730"/>
    <cellStyle name="Moneda 2 6 2" xfId="832"/>
    <cellStyle name="Moneda 2 6 2 2" xfId="833"/>
    <cellStyle name="Moneda 2 6 2 2 2" xfId="2395"/>
    <cellStyle name="Moneda 2 6 2 2 2 2" xfId="4346"/>
    <cellStyle name="Moneda 2 6 2 2 2 2 2" xfId="10778"/>
    <cellStyle name="Moneda 2 6 2 2 2 3" xfId="6296"/>
    <cellStyle name="Moneda 2 6 2 2 2 3 2" xfId="12728"/>
    <cellStyle name="Moneda 2 6 2 2 2 4" xfId="8827"/>
    <cellStyle name="Moneda 2 6 2 2 2 5" xfId="16733"/>
    <cellStyle name="Moneda 2 6 2 2 3" xfId="3371"/>
    <cellStyle name="Moneda 2 6 2 2 3 2" xfId="9803"/>
    <cellStyle name="Moneda 2 6 2 2 4" xfId="5320"/>
    <cellStyle name="Moneda 2 6 2 2 4 2" xfId="11752"/>
    <cellStyle name="Moneda 2 6 2 2 5" xfId="7665"/>
    <cellStyle name="Moneda 2 6 2 2 6" xfId="16732"/>
    <cellStyle name="Moneda 2 6 2 3" xfId="2394"/>
    <cellStyle name="Moneda 2 6 2 3 2" xfId="4345"/>
    <cellStyle name="Moneda 2 6 2 3 2 2" xfId="10777"/>
    <cellStyle name="Moneda 2 6 2 3 3" xfId="6295"/>
    <cellStyle name="Moneda 2 6 2 3 3 2" xfId="12727"/>
    <cellStyle name="Moneda 2 6 2 3 4" xfId="8826"/>
    <cellStyle name="Moneda 2 6 2 3 5" xfId="16734"/>
    <cellStyle name="Moneda 2 6 2 4" xfId="3370"/>
    <cellStyle name="Moneda 2 6 2 4 2" xfId="9802"/>
    <cellStyle name="Moneda 2 6 2 5" xfId="5319"/>
    <cellStyle name="Moneda 2 6 2 5 2" xfId="11751"/>
    <cellStyle name="Moneda 2 6 2 6" xfId="7664"/>
    <cellStyle name="Moneda 2 6 2 7" xfId="16731"/>
    <cellStyle name="Moneda 2 6 3" xfId="834"/>
    <cellStyle name="Moneda 2 6 3 2" xfId="835"/>
    <cellStyle name="Moneda 2 6 3 2 2" xfId="2397"/>
    <cellStyle name="Moneda 2 6 3 2 2 2" xfId="4348"/>
    <cellStyle name="Moneda 2 6 3 2 2 2 2" xfId="10780"/>
    <cellStyle name="Moneda 2 6 3 2 2 3" xfId="6298"/>
    <cellStyle name="Moneda 2 6 3 2 2 3 2" xfId="12730"/>
    <cellStyle name="Moneda 2 6 3 2 2 4" xfId="8829"/>
    <cellStyle name="Moneda 2 6 3 2 2 5" xfId="16737"/>
    <cellStyle name="Moneda 2 6 3 2 3" xfId="3373"/>
    <cellStyle name="Moneda 2 6 3 2 3 2" xfId="9805"/>
    <cellStyle name="Moneda 2 6 3 2 4" xfId="5322"/>
    <cellStyle name="Moneda 2 6 3 2 4 2" xfId="11754"/>
    <cellStyle name="Moneda 2 6 3 2 5" xfId="7667"/>
    <cellStyle name="Moneda 2 6 3 2 6" xfId="16736"/>
    <cellStyle name="Moneda 2 6 3 3" xfId="2396"/>
    <cellStyle name="Moneda 2 6 3 3 2" xfId="4347"/>
    <cellStyle name="Moneda 2 6 3 3 2 2" xfId="10779"/>
    <cellStyle name="Moneda 2 6 3 3 3" xfId="6297"/>
    <cellStyle name="Moneda 2 6 3 3 3 2" xfId="12729"/>
    <cellStyle name="Moneda 2 6 3 3 4" xfId="8828"/>
    <cellStyle name="Moneda 2 6 3 3 5" xfId="16738"/>
    <cellStyle name="Moneda 2 6 3 4" xfId="3372"/>
    <cellStyle name="Moneda 2 6 3 4 2" xfId="9804"/>
    <cellStyle name="Moneda 2 6 3 5" xfId="5321"/>
    <cellStyle name="Moneda 2 6 3 5 2" xfId="11753"/>
    <cellStyle name="Moneda 2 6 3 6" xfId="7666"/>
    <cellStyle name="Moneda 2 6 3 7" xfId="16735"/>
    <cellStyle name="Moneda 2 6 4" xfId="836"/>
    <cellStyle name="Moneda 2 6 4 2" xfId="837"/>
    <cellStyle name="Moneda 2 6 4 2 2" xfId="2399"/>
    <cellStyle name="Moneda 2 6 4 2 2 2" xfId="4350"/>
    <cellStyle name="Moneda 2 6 4 2 2 2 2" xfId="10782"/>
    <cellStyle name="Moneda 2 6 4 2 2 3" xfId="6300"/>
    <cellStyle name="Moneda 2 6 4 2 2 3 2" xfId="12732"/>
    <cellStyle name="Moneda 2 6 4 2 2 4" xfId="8831"/>
    <cellStyle name="Moneda 2 6 4 2 2 5" xfId="16741"/>
    <cellStyle name="Moneda 2 6 4 2 3" xfId="3375"/>
    <cellStyle name="Moneda 2 6 4 2 3 2" xfId="9807"/>
    <cellStyle name="Moneda 2 6 4 2 4" xfId="5324"/>
    <cellStyle name="Moneda 2 6 4 2 4 2" xfId="11756"/>
    <cellStyle name="Moneda 2 6 4 2 5" xfId="7669"/>
    <cellStyle name="Moneda 2 6 4 2 6" xfId="16740"/>
    <cellStyle name="Moneda 2 6 4 3" xfId="2398"/>
    <cellStyle name="Moneda 2 6 4 3 2" xfId="4349"/>
    <cellStyle name="Moneda 2 6 4 3 2 2" xfId="10781"/>
    <cellStyle name="Moneda 2 6 4 3 3" xfId="6299"/>
    <cellStyle name="Moneda 2 6 4 3 3 2" xfId="12731"/>
    <cellStyle name="Moneda 2 6 4 3 4" xfId="8830"/>
    <cellStyle name="Moneda 2 6 4 3 5" xfId="16742"/>
    <cellStyle name="Moneda 2 6 4 4" xfId="3374"/>
    <cellStyle name="Moneda 2 6 4 4 2" xfId="9806"/>
    <cellStyle name="Moneda 2 6 4 5" xfId="5323"/>
    <cellStyle name="Moneda 2 6 4 5 2" xfId="11755"/>
    <cellStyle name="Moneda 2 6 4 6" xfId="7668"/>
    <cellStyle name="Moneda 2 6 4 7" xfId="16739"/>
    <cellStyle name="Moneda 2 6 5" xfId="838"/>
    <cellStyle name="Moneda 2 6 5 2" xfId="2400"/>
    <cellStyle name="Moneda 2 6 5 2 2" xfId="4351"/>
    <cellStyle name="Moneda 2 6 5 2 2 2" xfId="10783"/>
    <cellStyle name="Moneda 2 6 5 2 3" xfId="6301"/>
    <cellStyle name="Moneda 2 6 5 2 3 2" xfId="12733"/>
    <cellStyle name="Moneda 2 6 5 2 4" xfId="8832"/>
    <cellStyle name="Moneda 2 6 5 2 5" xfId="16744"/>
    <cellStyle name="Moneda 2 6 5 3" xfId="3376"/>
    <cellStyle name="Moneda 2 6 5 3 2" xfId="9808"/>
    <cellStyle name="Moneda 2 6 5 4" xfId="5325"/>
    <cellStyle name="Moneda 2 6 5 4 2" xfId="11757"/>
    <cellStyle name="Moneda 2 6 5 5" xfId="7670"/>
    <cellStyle name="Moneda 2 6 5 6" xfId="16743"/>
    <cellStyle name="Moneda 2 6 6" xfId="839"/>
    <cellStyle name="Moneda 2 6 6 2" xfId="2401"/>
    <cellStyle name="Moneda 2 6 6 2 2" xfId="4352"/>
    <cellStyle name="Moneda 2 6 6 2 2 2" xfId="10784"/>
    <cellStyle name="Moneda 2 6 6 2 3" xfId="6302"/>
    <cellStyle name="Moneda 2 6 6 2 3 2" xfId="12734"/>
    <cellStyle name="Moneda 2 6 6 2 4" xfId="8833"/>
    <cellStyle name="Moneda 2 6 6 2 5" xfId="16746"/>
    <cellStyle name="Moneda 2 6 6 3" xfId="3377"/>
    <cellStyle name="Moneda 2 6 6 3 2" xfId="9809"/>
    <cellStyle name="Moneda 2 6 6 4" xfId="5326"/>
    <cellStyle name="Moneda 2 6 6 4 2" xfId="11758"/>
    <cellStyle name="Moneda 2 6 6 5" xfId="7671"/>
    <cellStyle name="Moneda 2 6 6 6" xfId="16745"/>
    <cellStyle name="Moneda 2 6 7" xfId="2393"/>
    <cellStyle name="Moneda 2 6 7 2" xfId="4344"/>
    <cellStyle name="Moneda 2 6 7 2 2" xfId="10776"/>
    <cellStyle name="Moneda 2 6 7 3" xfId="6294"/>
    <cellStyle name="Moneda 2 6 7 3 2" xfId="12726"/>
    <cellStyle name="Moneda 2 6 7 4" xfId="8825"/>
    <cellStyle name="Moneda 2 6 7 5" xfId="16747"/>
    <cellStyle name="Moneda 2 6 8" xfId="3369"/>
    <cellStyle name="Moneda 2 6 8 2" xfId="9801"/>
    <cellStyle name="Moneda 2 6 9" xfId="5318"/>
    <cellStyle name="Moneda 2 6 9 2" xfId="11750"/>
    <cellStyle name="Moneda 2 7" xfId="840"/>
    <cellStyle name="Moneda 2 7 10" xfId="7672"/>
    <cellStyle name="Moneda 2 7 11" xfId="6823"/>
    <cellStyle name="Moneda 2 7 12" xfId="16748"/>
    <cellStyle name="Moneda 2 7 2" xfId="841"/>
    <cellStyle name="Moneda 2 7 2 2" xfId="842"/>
    <cellStyle name="Moneda 2 7 2 2 2" xfId="2404"/>
    <cellStyle name="Moneda 2 7 2 2 2 2" xfId="4355"/>
    <cellStyle name="Moneda 2 7 2 2 2 2 2" xfId="10787"/>
    <cellStyle name="Moneda 2 7 2 2 2 3" xfId="6305"/>
    <cellStyle name="Moneda 2 7 2 2 2 3 2" xfId="12737"/>
    <cellStyle name="Moneda 2 7 2 2 2 4" xfId="8836"/>
    <cellStyle name="Moneda 2 7 2 2 2 5" xfId="16751"/>
    <cellStyle name="Moneda 2 7 2 2 3" xfId="3380"/>
    <cellStyle name="Moneda 2 7 2 2 3 2" xfId="9812"/>
    <cellStyle name="Moneda 2 7 2 2 4" xfId="5329"/>
    <cellStyle name="Moneda 2 7 2 2 4 2" xfId="11761"/>
    <cellStyle name="Moneda 2 7 2 2 5" xfId="7674"/>
    <cellStyle name="Moneda 2 7 2 2 6" xfId="16750"/>
    <cellStyle name="Moneda 2 7 2 3" xfId="2403"/>
    <cellStyle name="Moneda 2 7 2 3 2" xfId="4354"/>
    <cellStyle name="Moneda 2 7 2 3 2 2" xfId="10786"/>
    <cellStyle name="Moneda 2 7 2 3 3" xfId="6304"/>
    <cellStyle name="Moneda 2 7 2 3 3 2" xfId="12736"/>
    <cellStyle name="Moneda 2 7 2 3 4" xfId="8835"/>
    <cellStyle name="Moneda 2 7 2 3 5" xfId="16752"/>
    <cellStyle name="Moneda 2 7 2 4" xfId="3379"/>
    <cellStyle name="Moneda 2 7 2 4 2" xfId="9811"/>
    <cellStyle name="Moneda 2 7 2 5" xfId="5328"/>
    <cellStyle name="Moneda 2 7 2 5 2" xfId="11760"/>
    <cellStyle name="Moneda 2 7 2 6" xfId="7673"/>
    <cellStyle name="Moneda 2 7 2 7" xfId="16749"/>
    <cellStyle name="Moneda 2 7 3" xfId="843"/>
    <cellStyle name="Moneda 2 7 3 2" xfId="844"/>
    <cellStyle name="Moneda 2 7 3 2 2" xfId="2406"/>
    <cellStyle name="Moneda 2 7 3 2 2 2" xfId="4357"/>
    <cellStyle name="Moneda 2 7 3 2 2 2 2" xfId="10789"/>
    <cellStyle name="Moneda 2 7 3 2 2 3" xfId="6307"/>
    <cellStyle name="Moneda 2 7 3 2 2 3 2" xfId="12739"/>
    <cellStyle name="Moneda 2 7 3 2 2 4" xfId="8838"/>
    <cellStyle name="Moneda 2 7 3 2 2 5" xfId="16755"/>
    <cellStyle name="Moneda 2 7 3 2 3" xfId="3382"/>
    <cellStyle name="Moneda 2 7 3 2 3 2" xfId="9814"/>
    <cellStyle name="Moneda 2 7 3 2 4" xfId="5331"/>
    <cellStyle name="Moneda 2 7 3 2 4 2" xfId="11763"/>
    <cellStyle name="Moneda 2 7 3 2 5" xfId="7676"/>
    <cellStyle name="Moneda 2 7 3 2 6" xfId="16754"/>
    <cellStyle name="Moneda 2 7 3 3" xfId="2405"/>
    <cellStyle name="Moneda 2 7 3 3 2" xfId="4356"/>
    <cellStyle name="Moneda 2 7 3 3 2 2" xfId="10788"/>
    <cellStyle name="Moneda 2 7 3 3 3" xfId="6306"/>
    <cellStyle name="Moneda 2 7 3 3 3 2" xfId="12738"/>
    <cellStyle name="Moneda 2 7 3 3 4" xfId="8837"/>
    <cellStyle name="Moneda 2 7 3 3 5" xfId="16756"/>
    <cellStyle name="Moneda 2 7 3 4" xfId="3381"/>
    <cellStyle name="Moneda 2 7 3 4 2" xfId="9813"/>
    <cellStyle name="Moneda 2 7 3 5" xfId="5330"/>
    <cellStyle name="Moneda 2 7 3 5 2" xfId="11762"/>
    <cellStyle name="Moneda 2 7 3 6" xfId="7675"/>
    <cellStyle name="Moneda 2 7 3 7" xfId="16753"/>
    <cellStyle name="Moneda 2 7 4" xfId="845"/>
    <cellStyle name="Moneda 2 7 4 2" xfId="846"/>
    <cellStyle name="Moneda 2 7 4 2 2" xfId="2408"/>
    <cellStyle name="Moneda 2 7 4 2 2 2" xfId="4359"/>
    <cellStyle name="Moneda 2 7 4 2 2 2 2" xfId="10791"/>
    <cellStyle name="Moneda 2 7 4 2 2 3" xfId="6309"/>
    <cellStyle name="Moneda 2 7 4 2 2 3 2" xfId="12741"/>
    <cellStyle name="Moneda 2 7 4 2 2 4" xfId="8840"/>
    <cellStyle name="Moneda 2 7 4 2 2 5" xfId="16759"/>
    <cellStyle name="Moneda 2 7 4 2 3" xfId="3384"/>
    <cellStyle name="Moneda 2 7 4 2 3 2" xfId="9816"/>
    <cellStyle name="Moneda 2 7 4 2 4" xfId="5333"/>
    <cellStyle name="Moneda 2 7 4 2 4 2" xfId="11765"/>
    <cellStyle name="Moneda 2 7 4 2 5" xfId="7678"/>
    <cellStyle name="Moneda 2 7 4 2 6" xfId="16758"/>
    <cellStyle name="Moneda 2 7 4 3" xfId="2407"/>
    <cellStyle name="Moneda 2 7 4 3 2" xfId="4358"/>
    <cellStyle name="Moneda 2 7 4 3 2 2" xfId="10790"/>
    <cellStyle name="Moneda 2 7 4 3 3" xfId="6308"/>
    <cellStyle name="Moneda 2 7 4 3 3 2" xfId="12740"/>
    <cellStyle name="Moneda 2 7 4 3 4" xfId="8839"/>
    <cellStyle name="Moneda 2 7 4 3 5" xfId="16760"/>
    <cellStyle name="Moneda 2 7 4 4" xfId="3383"/>
    <cellStyle name="Moneda 2 7 4 4 2" xfId="9815"/>
    <cellStyle name="Moneda 2 7 4 5" xfId="5332"/>
    <cellStyle name="Moneda 2 7 4 5 2" xfId="11764"/>
    <cellStyle name="Moneda 2 7 4 6" xfId="7677"/>
    <cellStyle name="Moneda 2 7 4 7" xfId="16757"/>
    <cellStyle name="Moneda 2 7 5" xfId="847"/>
    <cellStyle name="Moneda 2 7 5 2" xfId="2409"/>
    <cellStyle name="Moneda 2 7 5 2 2" xfId="4360"/>
    <cellStyle name="Moneda 2 7 5 2 2 2" xfId="10792"/>
    <cellStyle name="Moneda 2 7 5 2 3" xfId="6310"/>
    <cellStyle name="Moneda 2 7 5 2 3 2" xfId="12742"/>
    <cellStyle name="Moneda 2 7 5 2 4" xfId="8841"/>
    <cellStyle name="Moneda 2 7 5 2 5" xfId="16762"/>
    <cellStyle name="Moneda 2 7 5 3" xfId="3385"/>
    <cellStyle name="Moneda 2 7 5 3 2" xfId="9817"/>
    <cellStyle name="Moneda 2 7 5 4" xfId="5334"/>
    <cellStyle name="Moneda 2 7 5 4 2" xfId="11766"/>
    <cellStyle name="Moneda 2 7 5 5" xfId="7679"/>
    <cellStyle name="Moneda 2 7 5 6" xfId="16761"/>
    <cellStyle name="Moneda 2 7 6" xfId="848"/>
    <cellStyle name="Moneda 2 7 6 2" xfId="2410"/>
    <cellStyle name="Moneda 2 7 6 2 2" xfId="4361"/>
    <cellStyle name="Moneda 2 7 6 2 2 2" xfId="10793"/>
    <cellStyle name="Moneda 2 7 6 2 3" xfId="6311"/>
    <cellStyle name="Moneda 2 7 6 2 3 2" xfId="12743"/>
    <cellStyle name="Moneda 2 7 6 2 4" xfId="8842"/>
    <cellStyle name="Moneda 2 7 6 2 5" xfId="16764"/>
    <cellStyle name="Moneda 2 7 6 3" xfId="3386"/>
    <cellStyle name="Moneda 2 7 6 3 2" xfId="9818"/>
    <cellStyle name="Moneda 2 7 6 4" xfId="5335"/>
    <cellStyle name="Moneda 2 7 6 4 2" xfId="11767"/>
    <cellStyle name="Moneda 2 7 6 5" xfId="7680"/>
    <cellStyle name="Moneda 2 7 6 6" xfId="16763"/>
    <cellStyle name="Moneda 2 7 7" xfId="2402"/>
    <cellStyle name="Moneda 2 7 7 2" xfId="4353"/>
    <cellStyle name="Moneda 2 7 7 2 2" xfId="10785"/>
    <cellStyle name="Moneda 2 7 7 3" xfId="6303"/>
    <cellStyle name="Moneda 2 7 7 3 2" xfId="12735"/>
    <cellStyle name="Moneda 2 7 7 4" xfId="8834"/>
    <cellStyle name="Moneda 2 7 7 5" xfId="16765"/>
    <cellStyle name="Moneda 2 7 8" xfId="3378"/>
    <cellStyle name="Moneda 2 7 8 2" xfId="9810"/>
    <cellStyle name="Moneda 2 7 9" xfId="5327"/>
    <cellStyle name="Moneda 2 7 9 2" xfId="11759"/>
    <cellStyle name="Moneda 2 8" xfId="849"/>
    <cellStyle name="Moneda 2 8 10" xfId="7681"/>
    <cellStyle name="Moneda 2 8 11" xfId="6824"/>
    <cellStyle name="Moneda 2 8 12" xfId="16766"/>
    <cellStyle name="Moneda 2 8 2" xfId="850"/>
    <cellStyle name="Moneda 2 8 2 2" xfId="851"/>
    <cellStyle name="Moneda 2 8 2 2 2" xfId="2413"/>
    <cellStyle name="Moneda 2 8 2 2 2 2" xfId="4364"/>
    <cellStyle name="Moneda 2 8 2 2 2 2 2" xfId="10796"/>
    <cellStyle name="Moneda 2 8 2 2 2 3" xfId="6314"/>
    <cellStyle name="Moneda 2 8 2 2 2 3 2" xfId="12746"/>
    <cellStyle name="Moneda 2 8 2 2 2 4" xfId="8845"/>
    <cellStyle name="Moneda 2 8 2 2 2 5" xfId="16769"/>
    <cellStyle name="Moneda 2 8 2 2 3" xfId="3389"/>
    <cellStyle name="Moneda 2 8 2 2 3 2" xfId="9821"/>
    <cellStyle name="Moneda 2 8 2 2 4" xfId="5338"/>
    <cellStyle name="Moneda 2 8 2 2 4 2" xfId="11770"/>
    <cellStyle name="Moneda 2 8 2 2 5" xfId="7683"/>
    <cellStyle name="Moneda 2 8 2 2 6" xfId="16768"/>
    <cellStyle name="Moneda 2 8 2 3" xfId="2412"/>
    <cellStyle name="Moneda 2 8 2 3 2" xfId="4363"/>
    <cellStyle name="Moneda 2 8 2 3 2 2" xfId="10795"/>
    <cellStyle name="Moneda 2 8 2 3 3" xfId="6313"/>
    <cellStyle name="Moneda 2 8 2 3 3 2" xfId="12745"/>
    <cellStyle name="Moneda 2 8 2 3 4" xfId="8844"/>
    <cellStyle name="Moneda 2 8 2 3 5" xfId="16770"/>
    <cellStyle name="Moneda 2 8 2 4" xfId="3388"/>
    <cellStyle name="Moneda 2 8 2 4 2" xfId="9820"/>
    <cellStyle name="Moneda 2 8 2 5" xfId="5337"/>
    <cellStyle name="Moneda 2 8 2 5 2" xfId="11769"/>
    <cellStyle name="Moneda 2 8 2 6" xfId="7682"/>
    <cellStyle name="Moneda 2 8 2 7" xfId="16767"/>
    <cellStyle name="Moneda 2 8 3" xfId="852"/>
    <cellStyle name="Moneda 2 8 3 2" xfId="853"/>
    <cellStyle name="Moneda 2 8 3 2 2" xfId="2415"/>
    <cellStyle name="Moneda 2 8 3 2 2 2" xfId="4366"/>
    <cellStyle name="Moneda 2 8 3 2 2 2 2" xfId="10798"/>
    <cellStyle name="Moneda 2 8 3 2 2 3" xfId="6316"/>
    <cellStyle name="Moneda 2 8 3 2 2 3 2" xfId="12748"/>
    <cellStyle name="Moneda 2 8 3 2 2 4" xfId="8847"/>
    <cellStyle name="Moneda 2 8 3 2 2 5" xfId="16773"/>
    <cellStyle name="Moneda 2 8 3 2 3" xfId="3391"/>
    <cellStyle name="Moneda 2 8 3 2 3 2" xfId="9823"/>
    <cellStyle name="Moneda 2 8 3 2 4" xfId="5340"/>
    <cellStyle name="Moneda 2 8 3 2 4 2" xfId="11772"/>
    <cellStyle name="Moneda 2 8 3 2 5" xfId="7685"/>
    <cellStyle name="Moneda 2 8 3 2 6" xfId="16772"/>
    <cellStyle name="Moneda 2 8 3 3" xfId="2414"/>
    <cellStyle name="Moneda 2 8 3 3 2" xfId="4365"/>
    <cellStyle name="Moneda 2 8 3 3 2 2" xfId="10797"/>
    <cellStyle name="Moneda 2 8 3 3 3" xfId="6315"/>
    <cellStyle name="Moneda 2 8 3 3 3 2" xfId="12747"/>
    <cellStyle name="Moneda 2 8 3 3 4" xfId="8846"/>
    <cellStyle name="Moneda 2 8 3 3 5" xfId="16774"/>
    <cellStyle name="Moneda 2 8 3 4" xfId="3390"/>
    <cellStyle name="Moneda 2 8 3 4 2" xfId="9822"/>
    <cellStyle name="Moneda 2 8 3 5" xfId="5339"/>
    <cellStyle name="Moneda 2 8 3 5 2" xfId="11771"/>
    <cellStyle name="Moneda 2 8 3 6" xfId="7684"/>
    <cellStyle name="Moneda 2 8 3 7" xfId="16771"/>
    <cellStyle name="Moneda 2 8 4" xfId="854"/>
    <cellStyle name="Moneda 2 8 4 2" xfId="855"/>
    <cellStyle name="Moneda 2 8 4 2 2" xfId="2417"/>
    <cellStyle name="Moneda 2 8 4 2 2 2" xfId="4368"/>
    <cellStyle name="Moneda 2 8 4 2 2 2 2" xfId="10800"/>
    <cellStyle name="Moneda 2 8 4 2 2 3" xfId="6318"/>
    <cellStyle name="Moneda 2 8 4 2 2 3 2" xfId="12750"/>
    <cellStyle name="Moneda 2 8 4 2 2 4" xfId="8849"/>
    <cellStyle name="Moneda 2 8 4 2 2 5" xfId="16777"/>
    <cellStyle name="Moneda 2 8 4 2 3" xfId="3393"/>
    <cellStyle name="Moneda 2 8 4 2 3 2" xfId="9825"/>
    <cellStyle name="Moneda 2 8 4 2 4" xfId="5342"/>
    <cellStyle name="Moneda 2 8 4 2 4 2" xfId="11774"/>
    <cellStyle name="Moneda 2 8 4 2 5" xfId="7687"/>
    <cellStyle name="Moneda 2 8 4 2 6" xfId="16776"/>
    <cellStyle name="Moneda 2 8 4 3" xfId="2416"/>
    <cellStyle name="Moneda 2 8 4 3 2" xfId="4367"/>
    <cellStyle name="Moneda 2 8 4 3 2 2" xfId="10799"/>
    <cellStyle name="Moneda 2 8 4 3 3" xfId="6317"/>
    <cellStyle name="Moneda 2 8 4 3 3 2" xfId="12749"/>
    <cellStyle name="Moneda 2 8 4 3 4" xfId="8848"/>
    <cellStyle name="Moneda 2 8 4 3 5" xfId="16778"/>
    <cellStyle name="Moneda 2 8 4 4" xfId="3392"/>
    <cellStyle name="Moneda 2 8 4 4 2" xfId="9824"/>
    <cellStyle name="Moneda 2 8 4 5" xfId="5341"/>
    <cellStyle name="Moneda 2 8 4 5 2" xfId="11773"/>
    <cellStyle name="Moneda 2 8 4 6" xfId="7686"/>
    <cellStyle name="Moneda 2 8 4 7" xfId="16775"/>
    <cellStyle name="Moneda 2 8 5" xfId="856"/>
    <cellStyle name="Moneda 2 8 5 2" xfId="2418"/>
    <cellStyle name="Moneda 2 8 5 2 2" xfId="4369"/>
    <cellStyle name="Moneda 2 8 5 2 2 2" xfId="10801"/>
    <cellStyle name="Moneda 2 8 5 2 3" xfId="6319"/>
    <cellStyle name="Moneda 2 8 5 2 3 2" xfId="12751"/>
    <cellStyle name="Moneda 2 8 5 2 4" xfId="8850"/>
    <cellStyle name="Moneda 2 8 5 2 5" xfId="16780"/>
    <cellStyle name="Moneda 2 8 5 3" xfId="3394"/>
    <cellStyle name="Moneda 2 8 5 3 2" xfId="9826"/>
    <cellStyle name="Moneda 2 8 5 4" xfId="5343"/>
    <cellStyle name="Moneda 2 8 5 4 2" xfId="11775"/>
    <cellStyle name="Moneda 2 8 5 5" xfId="7688"/>
    <cellStyle name="Moneda 2 8 5 6" xfId="16779"/>
    <cellStyle name="Moneda 2 8 6" xfId="857"/>
    <cellStyle name="Moneda 2 8 6 2" xfId="2419"/>
    <cellStyle name="Moneda 2 8 6 2 2" xfId="4370"/>
    <cellStyle name="Moneda 2 8 6 2 2 2" xfId="10802"/>
    <cellStyle name="Moneda 2 8 6 2 3" xfId="6320"/>
    <cellStyle name="Moneda 2 8 6 2 3 2" xfId="12752"/>
    <cellStyle name="Moneda 2 8 6 2 4" xfId="8851"/>
    <cellStyle name="Moneda 2 8 6 2 5" xfId="16782"/>
    <cellStyle name="Moneda 2 8 6 3" xfId="3395"/>
    <cellStyle name="Moneda 2 8 6 3 2" xfId="9827"/>
    <cellStyle name="Moneda 2 8 6 4" xfId="5344"/>
    <cellStyle name="Moneda 2 8 6 4 2" xfId="11776"/>
    <cellStyle name="Moneda 2 8 6 5" xfId="7689"/>
    <cellStyle name="Moneda 2 8 6 6" xfId="16781"/>
    <cellStyle name="Moneda 2 8 7" xfId="2411"/>
    <cellStyle name="Moneda 2 8 7 2" xfId="4362"/>
    <cellStyle name="Moneda 2 8 7 2 2" xfId="10794"/>
    <cellStyle name="Moneda 2 8 7 3" xfId="6312"/>
    <cellStyle name="Moneda 2 8 7 3 2" xfId="12744"/>
    <cellStyle name="Moneda 2 8 7 4" xfId="8843"/>
    <cellStyle name="Moneda 2 8 7 5" xfId="16783"/>
    <cellStyle name="Moneda 2 8 8" xfId="3387"/>
    <cellStyle name="Moneda 2 8 8 2" xfId="9819"/>
    <cellStyle name="Moneda 2 8 9" xfId="5336"/>
    <cellStyle name="Moneda 2 8 9 2" xfId="11768"/>
    <cellStyle name="Moneda 2 9" xfId="858"/>
    <cellStyle name="Moneda 2 9 10" xfId="7690"/>
    <cellStyle name="Moneda 2 9 11" xfId="6825"/>
    <cellStyle name="Moneda 2 9 12" xfId="16784"/>
    <cellStyle name="Moneda 2 9 2" xfId="859"/>
    <cellStyle name="Moneda 2 9 2 2" xfId="860"/>
    <cellStyle name="Moneda 2 9 2 2 2" xfId="2422"/>
    <cellStyle name="Moneda 2 9 2 2 2 2" xfId="4373"/>
    <cellStyle name="Moneda 2 9 2 2 2 2 2" xfId="10805"/>
    <cellStyle name="Moneda 2 9 2 2 2 3" xfId="6323"/>
    <cellStyle name="Moneda 2 9 2 2 2 3 2" xfId="12755"/>
    <cellStyle name="Moneda 2 9 2 2 2 4" xfId="8854"/>
    <cellStyle name="Moneda 2 9 2 2 2 5" xfId="16787"/>
    <cellStyle name="Moneda 2 9 2 2 3" xfId="3398"/>
    <cellStyle name="Moneda 2 9 2 2 3 2" xfId="9830"/>
    <cellStyle name="Moneda 2 9 2 2 4" xfId="5347"/>
    <cellStyle name="Moneda 2 9 2 2 4 2" xfId="11779"/>
    <cellStyle name="Moneda 2 9 2 2 5" xfId="7692"/>
    <cellStyle name="Moneda 2 9 2 2 6" xfId="16786"/>
    <cellStyle name="Moneda 2 9 2 3" xfId="2421"/>
    <cellStyle name="Moneda 2 9 2 3 2" xfId="4372"/>
    <cellStyle name="Moneda 2 9 2 3 2 2" xfId="10804"/>
    <cellStyle name="Moneda 2 9 2 3 3" xfId="6322"/>
    <cellStyle name="Moneda 2 9 2 3 3 2" xfId="12754"/>
    <cellStyle name="Moneda 2 9 2 3 4" xfId="8853"/>
    <cellStyle name="Moneda 2 9 2 3 5" xfId="16788"/>
    <cellStyle name="Moneda 2 9 2 4" xfId="3397"/>
    <cellStyle name="Moneda 2 9 2 4 2" xfId="9829"/>
    <cellStyle name="Moneda 2 9 2 5" xfId="5346"/>
    <cellStyle name="Moneda 2 9 2 5 2" xfId="11778"/>
    <cellStyle name="Moneda 2 9 2 6" xfId="7691"/>
    <cellStyle name="Moneda 2 9 2 7" xfId="16785"/>
    <cellStyle name="Moneda 2 9 3" xfId="861"/>
    <cellStyle name="Moneda 2 9 3 2" xfId="862"/>
    <cellStyle name="Moneda 2 9 3 2 2" xfId="2424"/>
    <cellStyle name="Moneda 2 9 3 2 2 2" xfId="4375"/>
    <cellStyle name="Moneda 2 9 3 2 2 2 2" xfId="10807"/>
    <cellStyle name="Moneda 2 9 3 2 2 2_ESF-08" xfId="13314"/>
    <cellStyle name="Moneda 2 9 3 2 2 3" xfId="6325"/>
    <cellStyle name="Moneda 2 9 3 2 2 3 2" xfId="12757"/>
    <cellStyle name="Moneda 2 9 3 2 2 3_ESF-08" xfId="13811"/>
    <cellStyle name="Moneda 2 9 3 2 2 4" xfId="8856"/>
    <cellStyle name="Moneda 2 9 3 2 2 5" xfId="16791"/>
    <cellStyle name="Moneda 2 9 3 2 2 6" xfId="18249"/>
    <cellStyle name="Moneda 2 9 3 2 2 7" xfId="18244"/>
    <cellStyle name="Moneda 2 9 3 2 3" xfId="3400"/>
    <cellStyle name="Moneda 2 9 3 2 3 2" xfId="9832"/>
    <cellStyle name="Moneda 2 9 3 2 3_ESF-08" xfId="14500"/>
    <cellStyle name="Moneda 2 9 3 2 4" xfId="5349"/>
    <cellStyle name="Moneda 2 9 3 2 4 2" xfId="11781"/>
    <cellStyle name="Moneda 2 9 3 2 4_ESF-08" xfId="15168"/>
    <cellStyle name="Moneda 2 9 3 2 5" xfId="7694"/>
    <cellStyle name="Moneda 2 9 3 2 6" xfId="16790"/>
    <cellStyle name="Moneda 2 9 3 2 7" xfId="18248"/>
    <cellStyle name="Moneda 2 9 3 2 8" xfId="18245"/>
    <cellStyle name="Moneda 2 9 3 3" xfId="2423"/>
    <cellStyle name="Moneda 2 9 3 3 2" xfId="4374"/>
    <cellStyle name="Moneda 2 9 3 3 2 2" xfId="10806"/>
    <cellStyle name="Moneda 2 9 3 3 2_ESF-08" xfId="14834"/>
    <cellStyle name="Moneda 2 9 3 3 3" xfId="6324"/>
    <cellStyle name="Moneda 2 9 3 3 3 2" xfId="12756"/>
    <cellStyle name="Moneda 2 9 3 3 3_ESF-08" xfId="14499"/>
    <cellStyle name="Moneda 2 9 3 3 4" xfId="8855"/>
    <cellStyle name="Moneda 2 9 3 3 5" xfId="16792"/>
    <cellStyle name="Moneda 2 9 3 3 6" xfId="18250"/>
    <cellStyle name="Moneda 2 9 3 3 7" xfId="18243"/>
    <cellStyle name="Moneda 2 9 3 3_ESF-08" xfId="14161"/>
    <cellStyle name="Moneda 2 9 3 4" xfId="3399"/>
    <cellStyle name="Moneda 2 9 3 4 2" xfId="9831"/>
    <cellStyle name="Moneda 2 9 3 4_ESF-08" xfId="13810"/>
    <cellStyle name="Moneda 2 9 3 5" xfId="5348"/>
    <cellStyle name="Moneda 2 9 3 5 2" xfId="11780"/>
    <cellStyle name="Moneda 2 9 3 5_ESF-08" xfId="13256"/>
    <cellStyle name="Moneda 2 9 3 6" xfId="7693"/>
    <cellStyle name="Moneda 2 9 3 7" xfId="16789"/>
    <cellStyle name="Moneda 2 9 3 8" xfId="18247"/>
    <cellStyle name="Moneda 2 9 3 9" xfId="18246"/>
    <cellStyle name="Moneda 2 9 4" xfId="863"/>
    <cellStyle name="Moneda 2 9 4 2" xfId="864"/>
    <cellStyle name="Moneda 2 9 4 2 2" xfId="2426"/>
    <cellStyle name="Moneda 2 9 4 2 2 2" xfId="4377"/>
    <cellStyle name="Moneda 2 9 4 2 2 2 2" xfId="10809"/>
    <cellStyle name="Moneda 2 9 4 2 2 2_ESF-08" xfId="15161"/>
    <cellStyle name="Moneda 2 9 4 2 2 3" xfId="6327"/>
    <cellStyle name="Moneda 2 9 4 2 2 3 2" xfId="12759"/>
    <cellStyle name="Moneda 2 9 4 2 2 3_ESF-08" xfId="14839"/>
    <cellStyle name="Moneda 2 9 4 2 2 4" xfId="8858"/>
    <cellStyle name="Moneda 2 9 4 2 2 5" xfId="16795"/>
    <cellStyle name="Moneda 2 9 4 2 2 6" xfId="18253"/>
    <cellStyle name="Moneda 2 9 4 2 2 7" xfId="18240"/>
    <cellStyle name="Moneda 2 9 4 2 2_ESF-08" xfId="13419"/>
    <cellStyle name="Moneda 2 9 4 2 3" xfId="3402"/>
    <cellStyle name="Moneda 2 9 4 2 3 2" xfId="9834"/>
    <cellStyle name="Moneda 2 9 4 2 3_ESF-08" xfId="15167"/>
    <cellStyle name="Moneda 2 9 4 2 4" xfId="5351"/>
    <cellStyle name="Moneda 2 9 4 2 4 2" xfId="11783"/>
    <cellStyle name="Moneda 2 9 4 2 4_ESF-08" xfId="14160"/>
    <cellStyle name="Moneda 2 9 4 2 5" xfId="7696"/>
    <cellStyle name="Moneda 2 9 4 2 6" xfId="16794"/>
    <cellStyle name="Moneda 2 9 4 2 7" xfId="18252"/>
    <cellStyle name="Moneda 2 9 4 2 8" xfId="18241"/>
    <cellStyle name="Moneda 2 9 4 2_ESF-08" xfId="13418"/>
    <cellStyle name="Moneda 2 9 4 3" xfId="2425"/>
    <cellStyle name="Moneda 2 9 4 3 2" xfId="4376"/>
    <cellStyle name="Moneda 2 9 4 3 2 2" xfId="10808"/>
    <cellStyle name="Moneda 2 9 4 3 2_ESF-08" xfId="13421"/>
    <cellStyle name="Moneda 2 9 4 3 3" xfId="6326"/>
    <cellStyle name="Moneda 2 9 4 3 3 2" xfId="12758"/>
    <cellStyle name="Moneda 2 9 4 3 3_ESF-08" xfId="13315"/>
    <cellStyle name="Moneda 2 9 4 3 4" xfId="8857"/>
    <cellStyle name="Moneda 2 9 4 3 5" xfId="16796"/>
    <cellStyle name="Moneda 2 9 4 3 6" xfId="18254"/>
    <cellStyle name="Moneda 2 9 4 3 7" xfId="18239"/>
    <cellStyle name="Moneda 2 9 4 3_ESF-08" xfId="13420"/>
    <cellStyle name="Moneda 2 9 4 4" xfId="3401"/>
    <cellStyle name="Moneda 2 9 4 4 2" xfId="9833"/>
    <cellStyle name="Moneda 2 9 4 4_ESF-08" xfId="8143"/>
    <cellStyle name="Moneda 2 9 4 5" xfId="5350"/>
    <cellStyle name="Moneda 2 9 4 5 2" xfId="11782"/>
    <cellStyle name="Moneda 2 9 4 5_ESF-08" xfId="13812"/>
    <cellStyle name="Moneda 2 9 4 6" xfId="7695"/>
    <cellStyle name="Moneda 2 9 4 7" xfId="16793"/>
    <cellStyle name="Moneda 2 9 4 8" xfId="18251"/>
    <cellStyle name="Moneda 2 9 4 9" xfId="18242"/>
    <cellStyle name="Moneda 2 9 4_ESF-08" xfId="14840"/>
    <cellStyle name="Moneda 2 9 5" xfId="865"/>
    <cellStyle name="Moneda 2 9 5 2" xfId="2427"/>
    <cellStyle name="Moneda 2 9 5 2 2" xfId="4378"/>
    <cellStyle name="Moneda 2 9 5 2 2 2" xfId="10810"/>
    <cellStyle name="Moneda 2 9 5 2 2_ESF-08" xfId="6917"/>
    <cellStyle name="Moneda 2 9 5 2 3" xfId="6328"/>
    <cellStyle name="Moneda 2 9 5 2 3 2" xfId="12760"/>
    <cellStyle name="Moneda 2 9 5 2 3_ESF-08" xfId="15169"/>
    <cellStyle name="Moneda 2 9 5 2 4" xfId="8859"/>
    <cellStyle name="Moneda 2 9 5 2 5" xfId="16798"/>
    <cellStyle name="Moneda 2 9 5 2 6" xfId="18256"/>
    <cellStyle name="Moneda 2 9 5 2 7" xfId="18237"/>
    <cellStyle name="Moneda 2 9 5 2_ESF-08" xfId="14501"/>
    <cellStyle name="Moneda 2 9 5 3" xfId="3403"/>
    <cellStyle name="Moneda 2 9 5 3 2" xfId="9835"/>
    <cellStyle name="Moneda 2 9 5 3_ESF-08" xfId="13423"/>
    <cellStyle name="Moneda 2 9 5 4" xfId="5352"/>
    <cellStyle name="Moneda 2 9 5 4 2" xfId="11784"/>
    <cellStyle name="Moneda 2 9 5 4_ESF-08" xfId="14162"/>
    <cellStyle name="Moneda 2 9 5 5" xfId="7697"/>
    <cellStyle name="Moneda 2 9 5 6" xfId="16797"/>
    <cellStyle name="Moneda 2 9 5 7" xfId="18255"/>
    <cellStyle name="Moneda 2 9 5 8" xfId="18238"/>
    <cellStyle name="Moneda 2 9 5_ESF-08" xfId="13422"/>
    <cellStyle name="Moneda 2 9 6" xfId="866"/>
    <cellStyle name="Moneda 2 9 6 2" xfId="2428"/>
    <cellStyle name="Moneda 2 9 6 2 2" xfId="4379"/>
    <cellStyle name="Moneda 2 9 6 2 2 2" xfId="10811"/>
    <cellStyle name="Moneda 2 9 6 2 2_ESF-08" xfId="13424"/>
    <cellStyle name="Moneda 2 9 6 2 3" xfId="6329"/>
    <cellStyle name="Moneda 2 9 6 2 3 2" xfId="12761"/>
    <cellStyle name="Moneda 2 9 6 2 3_ESF-08" xfId="13316"/>
    <cellStyle name="Moneda 2 9 6 2 4" xfId="8860"/>
    <cellStyle name="Moneda 2 9 6 2 5" xfId="16800"/>
    <cellStyle name="Moneda 2 9 6 2 6" xfId="18258"/>
    <cellStyle name="Moneda 2 9 6 2 7" xfId="18235"/>
    <cellStyle name="Moneda 2 9 6 2_ESF-08" xfId="14841"/>
    <cellStyle name="Moneda 2 9 6 3" xfId="3404"/>
    <cellStyle name="Moneda 2 9 6 3 2" xfId="9836"/>
    <cellStyle name="Moneda 2 9 6 3_ESF-08" xfId="8141"/>
    <cellStyle name="Moneda 2 9 6 4" xfId="5353"/>
    <cellStyle name="Moneda 2 9 6 4 2" xfId="11785"/>
    <cellStyle name="Moneda 2 9 6 4_ESF-08" xfId="13813"/>
    <cellStyle name="Moneda 2 9 6 5" xfId="7698"/>
    <cellStyle name="Moneda 2 9 6 6" xfId="16799"/>
    <cellStyle name="Moneda 2 9 6 7" xfId="18257"/>
    <cellStyle name="Moneda 2 9 6 8" xfId="18236"/>
    <cellStyle name="Moneda 2 9 6_ESF-08" xfId="8142"/>
    <cellStyle name="Moneda 2 9 7" xfId="2420"/>
    <cellStyle name="Moneda 2 9 7 2" xfId="4371"/>
    <cellStyle name="Moneda 2 9 7 2 2" xfId="10803"/>
    <cellStyle name="Moneda 2 9 7 2_ESF-08" xfId="14502"/>
    <cellStyle name="Moneda 2 9 7 3" xfId="6321"/>
    <cellStyle name="Moneda 2 9 7 3 2" xfId="12753"/>
    <cellStyle name="Moneda 2 9 7 3_ESF-08" xfId="8140"/>
    <cellStyle name="Moneda 2 9 7 4" xfId="8852"/>
    <cellStyle name="Moneda 2 9 7 5" xfId="16801"/>
    <cellStyle name="Moneda 2 9 7 6" xfId="18259"/>
    <cellStyle name="Moneda 2 9 7 7" xfId="18234"/>
    <cellStyle name="Moneda 2 9 7_ESF-08" xfId="13425"/>
    <cellStyle name="Moneda 2 9 8" xfId="3396"/>
    <cellStyle name="Moneda 2 9 8 2" xfId="9828"/>
    <cellStyle name="Moneda 2 9 8_ESF-08" xfId="15170"/>
    <cellStyle name="Moneda 2 9 9" xfId="5345"/>
    <cellStyle name="Moneda 2 9 9 2" xfId="11777"/>
    <cellStyle name="Moneda 2 9 9_ESF-08" xfId="14163"/>
    <cellStyle name="Moneda 2_ESF-01" xfId="867"/>
    <cellStyle name="Moneda 3" xfId="14842"/>
    <cellStyle name="Moneda 3 10" xfId="868"/>
    <cellStyle name="Moneda 3 10 10" xfId="7699"/>
    <cellStyle name="Moneda 3 10 11" xfId="6826"/>
    <cellStyle name="Moneda 3 10 12" xfId="16802"/>
    <cellStyle name="Moneda 3 10 2" xfId="869"/>
    <cellStyle name="Moneda 3 10 2 2" xfId="870"/>
    <cellStyle name="Moneda 3 10 2 2 2" xfId="2431"/>
    <cellStyle name="Moneda 3 10 2 2 2 2" xfId="4382"/>
    <cellStyle name="Moneda 3 10 2 2 2 2 2" xfId="10814"/>
    <cellStyle name="Moneda 3 10 2 2 2 2_ESF-08" xfId="13429"/>
    <cellStyle name="Moneda 3 10 2 2 2 3" xfId="6332"/>
    <cellStyle name="Moneda 3 10 2 2 2 3 2" xfId="12764"/>
    <cellStyle name="Moneda 3 10 2 2 2 3_ESF-08" xfId="15165"/>
    <cellStyle name="Moneda 3 10 2 2 2 4" xfId="8863"/>
    <cellStyle name="Moneda 3 10 2 2 2 5" xfId="16805"/>
    <cellStyle name="Moneda 3 10 2 2 2 6" xfId="18262"/>
    <cellStyle name="Moneda 3 10 2 2 2 7" xfId="18231"/>
    <cellStyle name="Moneda 3 10 2 2 2_ESF-08" xfId="13428"/>
    <cellStyle name="Moneda 3 10 2 2 3" xfId="3407"/>
    <cellStyle name="Moneda 3 10 2 2 3 2" xfId="9839"/>
    <cellStyle name="Moneda 3 10 2 2 3_ESF-08" xfId="13430"/>
    <cellStyle name="Moneda 3 10 2 2 4" xfId="5356"/>
    <cellStyle name="Moneda 3 10 2 2 4 2" xfId="11788"/>
    <cellStyle name="Moneda 3 10 2 2 4_ESF-08" xfId="14158"/>
    <cellStyle name="Moneda 3 10 2 2 5" xfId="7701"/>
    <cellStyle name="Moneda 3 10 2 2 6" xfId="16804"/>
    <cellStyle name="Moneda 3 10 2 2 7" xfId="18261"/>
    <cellStyle name="Moneda 3 10 2 2 8" xfId="18232"/>
    <cellStyle name="Moneda 3 10 2 2_ESF-08" xfId="14497"/>
    <cellStyle name="Moneda 3 10 2 3" xfId="2430"/>
    <cellStyle name="Moneda 3 10 2 3 2" xfId="4381"/>
    <cellStyle name="Moneda 3 10 2 3 2 2" xfId="10813"/>
    <cellStyle name="Moneda 3 10 2 3 2_ESF-08" xfId="13432"/>
    <cellStyle name="Moneda 3 10 2 3 3" xfId="6331"/>
    <cellStyle name="Moneda 3 10 2 3 3 2" xfId="12763"/>
    <cellStyle name="Moneda 3 10 2 3 3_ESF-08" xfId="13433"/>
    <cellStyle name="Moneda 3 10 2 3 4" xfId="8862"/>
    <cellStyle name="Moneda 3 10 2 3 5" xfId="16806"/>
    <cellStyle name="Moneda 3 10 2 3 6" xfId="18263"/>
    <cellStyle name="Moneda 3 10 2 3 7" xfId="18230"/>
    <cellStyle name="Moneda 3 10 2 3_ESF-08" xfId="13431"/>
    <cellStyle name="Moneda 3 10 2 4" xfId="3406"/>
    <cellStyle name="Moneda 3 10 2 4 2" xfId="9838"/>
    <cellStyle name="Moneda 3 10 2 4_ESF-08" xfId="14838"/>
    <cellStyle name="Moneda 3 10 2 5" xfId="5355"/>
    <cellStyle name="Moneda 3 10 2 5 2" xfId="11787"/>
    <cellStyle name="Moneda 3 10 2 5_ESF-08" xfId="8152"/>
    <cellStyle name="Moneda 3 10 2 6" xfId="7700"/>
    <cellStyle name="Moneda 3 10 2 7" xfId="16803"/>
    <cellStyle name="Moneda 3 10 2 8" xfId="18260"/>
    <cellStyle name="Moneda 3 10 2 9" xfId="18233"/>
    <cellStyle name="Moneda 3 10 2_ESF-08" xfId="13427"/>
    <cellStyle name="Moneda 3 10 3" xfId="871"/>
    <cellStyle name="Moneda 3 10 3 2" xfId="872"/>
    <cellStyle name="Moneda 3 10 3 2 2" xfId="2433"/>
    <cellStyle name="Moneda 3 10 3 2 2 2" xfId="4384"/>
    <cellStyle name="Moneda 3 10 3 2 2 2 2" xfId="10816"/>
    <cellStyle name="Moneda 3 10 3 2 2 2_ESF-08" xfId="13435"/>
    <cellStyle name="Moneda 3 10 3 2 2 3" xfId="6334"/>
    <cellStyle name="Moneda 3 10 3 2 2 3 2" xfId="12766"/>
    <cellStyle name="Moneda 3 10 3 2 2 3_ESF-08" xfId="14276"/>
    <cellStyle name="Moneda 3 10 3 2 2 4" xfId="8865"/>
    <cellStyle name="Moneda 3 10 3 2 2 5" xfId="16809"/>
    <cellStyle name="Moneda 3 10 3 2 2 6" xfId="18266"/>
    <cellStyle name="Moneda 3 10 3 2 2 7" xfId="18227"/>
    <cellStyle name="Moneda 3 10 3 2 2_ESF-08" xfId="13318"/>
    <cellStyle name="Moneda 3 10 3 2 3" xfId="3409"/>
    <cellStyle name="Moneda 3 10 3 2 3 2" xfId="9841"/>
    <cellStyle name="Moneda 3 10 3 2 3_ESF-08" xfId="13149"/>
    <cellStyle name="Moneda 3 10 3 2 4" xfId="5358"/>
    <cellStyle name="Moneda 3 10 3 2 4 2" xfId="11790"/>
    <cellStyle name="Moneda 3 10 3 2 4_ESF-08" xfId="13255"/>
    <cellStyle name="Moneda 3 10 3 2 5" xfId="7703"/>
    <cellStyle name="Moneda 3 10 3 2 6" xfId="16808"/>
    <cellStyle name="Moneda 3 10 3 2 7" xfId="18265"/>
    <cellStyle name="Moneda 3 10 3 2 8" xfId="18228"/>
    <cellStyle name="Moneda 3 10 3 2_ESF-08" xfId="13317"/>
    <cellStyle name="Moneda 3 10 3 3" xfId="2432"/>
    <cellStyle name="Moneda 3 10 3 3 2" xfId="4383"/>
    <cellStyle name="Moneda 3 10 3 3 2 2" xfId="10815"/>
    <cellStyle name="Moneda 3 10 3 3 2_ESF-08" xfId="14837"/>
    <cellStyle name="Moneda 3 10 3 3 3" xfId="6333"/>
    <cellStyle name="Moneda 3 10 3 3 3 2" xfId="12765"/>
    <cellStyle name="Moneda 3 10 3 3 3_ESF-08" xfId="13319"/>
    <cellStyle name="Moneda 3 10 3 3 4" xfId="8864"/>
    <cellStyle name="Moneda 3 10 3 3 5" xfId="16810"/>
    <cellStyle name="Moneda 3 10 3 3 6" xfId="18267"/>
    <cellStyle name="Moneda 3 10 3 3 7" xfId="18226"/>
    <cellStyle name="Moneda 3 10 3 3_ESF-08" xfId="13804"/>
    <cellStyle name="Moneda 3 10 3 4" xfId="3408"/>
    <cellStyle name="Moneda 3 10 3 4 2" xfId="9840"/>
    <cellStyle name="Moneda 3 10 3 4_ESF-08" xfId="13436"/>
    <cellStyle name="Moneda 3 10 3 5" xfId="5357"/>
    <cellStyle name="Moneda 3 10 3 5 2" xfId="11789"/>
    <cellStyle name="Moneda 3 10 3 5_ESF-08" xfId="13816"/>
    <cellStyle name="Moneda 3 10 3 6" xfId="7702"/>
    <cellStyle name="Moneda 3 10 3 7" xfId="16807"/>
    <cellStyle name="Moneda 3 10 3 8" xfId="18264"/>
    <cellStyle name="Moneda 3 10 3 9" xfId="18229"/>
    <cellStyle name="Moneda 3 10 3_ESF-08" xfId="13434"/>
    <cellStyle name="Moneda 3 10 4" xfId="873"/>
    <cellStyle name="Moneda 3 10 4 2" xfId="874"/>
    <cellStyle name="Moneda 3 10 4 2 2" xfId="2435"/>
    <cellStyle name="Moneda 3 10 4 2 2 2" xfId="4386"/>
    <cellStyle name="Moneda 3 10 4 2 2 2 2" xfId="10818"/>
    <cellStyle name="Moneda 3 10 4 2 2 2_ESF-08" xfId="15173"/>
    <cellStyle name="Moneda 3 10 4 2 2 3" xfId="6336"/>
    <cellStyle name="Moneda 3 10 4 2 2 3 2" xfId="12768"/>
    <cellStyle name="Moneda 3 10 4 2 2 3_ESF-08" xfId="13439"/>
    <cellStyle name="Moneda 3 10 4 2 2 4" xfId="8867"/>
    <cellStyle name="Moneda 3 10 4 2 2 5" xfId="16813"/>
    <cellStyle name="Moneda 3 10 4 2 2 6" xfId="18270"/>
    <cellStyle name="Moneda 3 10 4 2 2 7" xfId="18223"/>
    <cellStyle name="Moneda 3 10 4 2 2_ESF-08" xfId="13438"/>
    <cellStyle name="Moneda 3 10 4 2 3" xfId="3411"/>
    <cellStyle name="Moneda 3 10 4 2 3 2" xfId="9843"/>
    <cellStyle name="Moneda 3 10 4 2 3_ESF-08" xfId="14166"/>
    <cellStyle name="Moneda 3 10 4 2 4" xfId="5360"/>
    <cellStyle name="Moneda 3 10 4 2 4 2" xfId="11792"/>
    <cellStyle name="Moneda 3 10 4 2 4_ESF-08" xfId="13440"/>
    <cellStyle name="Moneda 3 10 4 2 5" xfId="7705"/>
    <cellStyle name="Moneda 3 10 4 2 6" xfId="16812"/>
    <cellStyle name="Moneda 3 10 4 2 7" xfId="18269"/>
    <cellStyle name="Moneda 3 10 4 2 8" xfId="18224"/>
    <cellStyle name="Moneda 3 10 4 2_ESF-08" xfId="14505"/>
    <cellStyle name="Moneda 3 10 4 3" xfId="2434"/>
    <cellStyle name="Moneda 3 10 4 3 2" xfId="4385"/>
    <cellStyle name="Moneda 3 10 4 3 2 2" xfId="10817"/>
    <cellStyle name="Moneda 3 10 4 3 2_ESF-08" xfId="13441"/>
    <cellStyle name="Moneda 3 10 4 3 3" xfId="6335"/>
    <cellStyle name="Moneda 3 10 4 3 3 2" xfId="12767"/>
    <cellStyle name="Moneda 3 10 4 3 3_ESF-08" xfId="13442"/>
    <cellStyle name="Moneda 3 10 4 3 4" xfId="8866"/>
    <cellStyle name="Moneda 3 10 4 3 5" xfId="16814"/>
    <cellStyle name="Moneda 3 10 4 3 6" xfId="18271"/>
    <cellStyle name="Moneda 3 10 4 3 7" xfId="18222"/>
    <cellStyle name="Moneda 3 10 4 3_ESF-08" xfId="14845"/>
    <cellStyle name="Moneda 3 10 4 4" xfId="3410"/>
    <cellStyle name="Moneda 3 10 4 4 2" xfId="9842"/>
    <cellStyle name="Moneda 3 10 4 4_ESF-08" xfId="13815"/>
    <cellStyle name="Moneda 3 10 4 5" xfId="5359"/>
    <cellStyle name="Moneda 3 10 4 5 2" xfId="11791"/>
    <cellStyle name="Moneda 3 10 4 5_ESF-08" xfId="14504"/>
    <cellStyle name="Moneda 3 10 4 6" xfId="7704"/>
    <cellStyle name="Moneda 3 10 4 7" xfId="16811"/>
    <cellStyle name="Moneda 3 10 4 8" xfId="18268"/>
    <cellStyle name="Moneda 3 10 4 9" xfId="18225"/>
    <cellStyle name="Moneda 3 10 4_ESF-08" xfId="13437"/>
    <cellStyle name="Moneda 3 10 5" xfId="875"/>
    <cellStyle name="Moneda 3 10 5 2" xfId="2436"/>
    <cellStyle name="Moneda 3 10 5 2 2" xfId="4387"/>
    <cellStyle name="Moneda 3 10 5 2 2 2" xfId="10819"/>
    <cellStyle name="Moneda 3 10 5 2 2_ESF-08" xfId="14165"/>
    <cellStyle name="Moneda 3 10 5 2 3" xfId="6337"/>
    <cellStyle name="Moneda 3 10 5 2 3 2" xfId="12769"/>
    <cellStyle name="Moneda 3 10 5 2 3_ESF-08" xfId="13444"/>
    <cellStyle name="Moneda 3 10 5 2 4" xfId="8868"/>
    <cellStyle name="Moneda 3 10 5 2 5" xfId="16816"/>
    <cellStyle name="Moneda 3 10 5 2 6" xfId="18273"/>
    <cellStyle name="Moneda 3 10 5 2 7" xfId="18220"/>
    <cellStyle name="Moneda 3 10 5 2_ESF-08" xfId="15172"/>
    <cellStyle name="Moneda 3 10 5 3" xfId="3412"/>
    <cellStyle name="Moneda 3 10 5 3 2" xfId="9844"/>
    <cellStyle name="Moneda 3 10 5 3_ESF-08" xfId="14844"/>
    <cellStyle name="Moneda 3 10 5 4" xfId="5361"/>
    <cellStyle name="Moneda 3 10 5 4 2" xfId="11793"/>
    <cellStyle name="Moneda 3 10 5 4_ESF-08" xfId="8067"/>
    <cellStyle name="Moneda 3 10 5 5" xfId="7706"/>
    <cellStyle name="Moneda 3 10 5 6" xfId="16815"/>
    <cellStyle name="Moneda 3 10 5 7" xfId="18272"/>
    <cellStyle name="Moneda 3 10 5 8" xfId="18221"/>
    <cellStyle name="Moneda 3 10 5_ESF-08" xfId="13443"/>
    <cellStyle name="Moneda 3 10 6" xfId="876"/>
    <cellStyle name="Moneda 3 10 6 2" xfId="2437"/>
    <cellStyle name="Moneda 3 10 6 2 2" xfId="4388"/>
    <cellStyle name="Moneda 3 10 6 2 2 2" xfId="10820"/>
    <cellStyle name="Moneda 3 10 6 2 2_ESF-08" xfId="13446"/>
    <cellStyle name="Moneda 3 10 6 2 3" xfId="6338"/>
    <cellStyle name="Moneda 3 10 6 2 3 2" xfId="12770"/>
    <cellStyle name="Moneda 3 10 6 2 3_ESF-08" xfId="13320"/>
    <cellStyle name="Moneda 3 10 6 2 4" xfId="8869"/>
    <cellStyle name="Moneda 3 10 6 2 5" xfId="16818"/>
    <cellStyle name="Moneda 3 10 6 2 6" xfId="18275"/>
    <cellStyle name="Moneda 3 10 6 2 7" xfId="18218"/>
    <cellStyle name="Moneda 3 10 6 2_ESF-08" xfId="6916"/>
    <cellStyle name="Moneda 3 10 6 3" xfId="3413"/>
    <cellStyle name="Moneda 3 10 6 3 2" xfId="9845"/>
    <cellStyle name="Moneda 3 10 6 3_ESF-08" xfId="13321"/>
    <cellStyle name="Moneda 3 10 6 4" xfId="5362"/>
    <cellStyle name="Moneda 3 10 6 4 2" xfId="11794"/>
    <cellStyle name="Moneda 3 10 6 4_ESF-08" xfId="13445"/>
    <cellStyle name="Moneda 3 10 6 5" xfId="7707"/>
    <cellStyle name="Moneda 3 10 6 6" xfId="16817"/>
    <cellStyle name="Moneda 3 10 6 7" xfId="18274"/>
    <cellStyle name="Moneda 3 10 6 8" xfId="18219"/>
    <cellStyle name="Moneda 3 10 6_ESF-08" xfId="13414"/>
    <cellStyle name="Moneda 3 10 7" xfId="2429"/>
    <cellStyle name="Moneda 3 10 7 2" xfId="4380"/>
    <cellStyle name="Moneda 3 10 7 2 2" xfId="10812"/>
    <cellStyle name="Moneda 3 10 7 2_ESF-08" xfId="8139"/>
    <cellStyle name="Moneda 3 10 7 3" xfId="6330"/>
    <cellStyle name="Moneda 3 10 7 3 2" xfId="12762"/>
    <cellStyle name="Moneda 3 10 7 3_ESF-08" xfId="14507"/>
    <cellStyle name="Moneda 3 10 7 4" xfId="8861"/>
    <cellStyle name="Moneda 3 10 7 5" xfId="16819"/>
    <cellStyle name="Moneda 3 10 7 6" xfId="18276"/>
    <cellStyle name="Moneda 3 10 7 7" xfId="18217"/>
    <cellStyle name="Moneda 3 10 7_ESF-08" xfId="13818"/>
    <cellStyle name="Moneda 3 10 8" xfId="3405"/>
    <cellStyle name="Moneda 3 10 8 2" xfId="9837"/>
    <cellStyle name="Moneda 3 10 8_ESF-08" xfId="6915"/>
    <cellStyle name="Moneda 3 10 9" xfId="5354"/>
    <cellStyle name="Moneda 3 10 9 2" xfId="11786"/>
    <cellStyle name="Moneda 3 10 9_ESF-08" xfId="15175"/>
    <cellStyle name="Moneda 3 10_ESF-08" xfId="13426"/>
    <cellStyle name="Moneda 3 11" xfId="877"/>
    <cellStyle name="Moneda 3 11 10" xfId="7708"/>
    <cellStyle name="Moneda 3 11 11" xfId="6827"/>
    <cellStyle name="Moneda 3 11 12" xfId="16820"/>
    <cellStyle name="Moneda 3 11 2" xfId="878"/>
    <cellStyle name="Moneda 3 11 2 2" xfId="879"/>
    <cellStyle name="Moneda 3 11 2 2 2" xfId="2440"/>
    <cellStyle name="Moneda 3 11 2 2 2 2" xfId="4391"/>
    <cellStyle name="Moneda 3 11 2 2 2 2 2" xfId="10823"/>
    <cellStyle name="Moneda 3 11 2 2 2 2_ESF-08" xfId="8138"/>
    <cellStyle name="Moneda 3 11 2 2 2 3" xfId="6341"/>
    <cellStyle name="Moneda 3 11 2 2 2 3 2" xfId="12773"/>
    <cellStyle name="Moneda 3 11 2 2 2 3_ESF-08" xfId="13817"/>
    <cellStyle name="Moneda 3 11 2 2 2 4" xfId="8872"/>
    <cellStyle name="Moneda 3 11 2 2 2 5" xfId="16823"/>
    <cellStyle name="Moneda 3 11 2 2 2 6" xfId="18279"/>
    <cellStyle name="Moneda 3 11 2 2 2 7" xfId="18214"/>
    <cellStyle name="Moneda 3 11 2 2 2_ESF-08" xfId="13448"/>
    <cellStyle name="Moneda 3 11 2 2 3" xfId="3416"/>
    <cellStyle name="Moneda 3 11 2 2 3 2" xfId="9848"/>
    <cellStyle name="Moneda 3 11 2 2 3_ESF-08" xfId="14506"/>
    <cellStyle name="Moneda 3 11 2 2 4" xfId="5365"/>
    <cellStyle name="Moneda 3 11 2 2 4 2" xfId="11797"/>
    <cellStyle name="Moneda 3 11 2 2 4_ESF-08" xfId="13449"/>
    <cellStyle name="Moneda 3 11 2 2 5" xfId="7710"/>
    <cellStyle name="Moneda 3 11 2 2 6" xfId="16822"/>
    <cellStyle name="Moneda 3 11 2 2 7" xfId="18278"/>
    <cellStyle name="Moneda 3 11 2 2 8" xfId="18215"/>
    <cellStyle name="Moneda 3 11 2 2_ESF-08" xfId="14847"/>
    <cellStyle name="Moneda 3 11 2 3" xfId="2439"/>
    <cellStyle name="Moneda 3 11 2 3 2" xfId="4390"/>
    <cellStyle name="Moneda 3 11 2 3 2 2" xfId="10822"/>
    <cellStyle name="Moneda 3 11 2 3 2_ESF-08" xfId="14167"/>
    <cellStyle name="Moneda 3 11 2 3 3" xfId="6340"/>
    <cellStyle name="Moneda 3 11 2 3 3 2" xfId="12772"/>
    <cellStyle name="Moneda 3 11 2 3 3_ESF-08" xfId="8137"/>
    <cellStyle name="Moneda 3 11 2 3 4" xfId="8871"/>
    <cellStyle name="Moneda 3 11 2 3 5" xfId="16824"/>
    <cellStyle name="Moneda 3 11 2 3 6" xfId="18280"/>
    <cellStyle name="Moneda 3 11 2 3 7" xfId="18213"/>
    <cellStyle name="Moneda 3 11 2 3_ESF-08" xfId="15174"/>
    <cellStyle name="Moneda 3 11 2 4" xfId="3415"/>
    <cellStyle name="Moneda 3 11 2 4 2" xfId="9847"/>
    <cellStyle name="Moneda 3 11 2 4_ESF-08" xfId="14846"/>
    <cellStyle name="Moneda 3 11 2 5" xfId="5364"/>
    <cellStyle name="Moneda 3 11 2 5 2" xfId="11796"/>
    <cellStyle name="Moneda 3 11 2 5_ESF-08" xfId="13450"/>
    <cellStyle name="Moneda 3 11 2 6" xfId="7709"/>
    <cellStyle name="Moneda 3 11 2 7" xfId="16821"/>
    <cellStyle name="Moneda 3 11 2 8" xfId="18277"/>
    <cellStyle name="Moneda 3 11 2 9" xfId="18216"/>
    <cellStyle name="Moneda 3 11 2_ESF-08" xfId="6914"/>
    <cellStyle name="Moneda 3 11 3" xfId="880"/>
    <cellStyle name="Moneda 3 11 3 2" xfId="881"/>
    <cellStyle name="Moneda 3 11 3 2 2" xfId="2442"/>
    <cellStyle name="Moneda 3 11 3 2 2 2" xfId="4393"/>
    <cellStyle name="Moneda 3 11 3 2 2 2 2" xfId="10825"/>
    <cellStyle name="Moneda 3 11 3 2 2 2_ESF-08" xfId="13322"/>
    <cellStyle name="Moneda 3 11 3 2 2 3" xfId="6343"/>
    <cellStyle name="Moneda 3 11 3 2 2 3 2" xfId="12775"/>
    <cellStyle name="Moneda 3 11 3 2 2 3_ESF-08" xfId="13323"/>
    <cellStyle name="Moneda 3 11 3 2 2 4" xfId="8874"/>
    <cellStyle name="Moneda 3 11 3 2 2 5" xfId="16827"/>
    <cellStyle name="Moneda 3 11 3 2 2 6" xfId="18283"/>
    <cellStyle name="Moneda 3 11 3 2 2 7" xfId="18210"/>
    <cellStyle name="Moneda 3 11 3 2 2_ESF-08" xfId="13452"/>
    <cellStyle name="Moneda 3 11 3 2 3" xfId="3418"/>
    <cellStyle name="Moneda 3 11 3 2 3 2" xfId="9850"/>
    <cellStyle name="Moneda 3 11 3 2 3_ESF-08" xfId="13820"/>
    <cellStyle name="Moneda 3 11 3 2 4" xfId="5367"/>
    <cellStyle name="Moneda 3 11 3 2 4 2" xfId="11799"/>
    <cellStyle name="Moneda 3 11 3 2 4_ESF-08" xfId="14509"/>
    <cellStyle name="Moneda 3 11 3 2 5" xfId="7712"/>
    <cellStyle name="Moneda 3 11 3 2 6" xfId="16826"/>
    <cellStyle name="Moneda 3 11 3 2 7" xfId="18282"/>
    <cellStyle name="Moneda 3 11 3 2 8" xfId="18211"/>
    <cellStyle name="Moneda 3 11 3 2_ESF-08" xfId="6913"/>
    <cellStyle name="Moneda 3 11 3 3" xfId="2441"/>
    <cellStyle name="Moneda 3 11 3 3 2" xfId="4392"/>
    <cellStyle name="Moneda 3 11 3 3 2 2" xfId="10824"/>
    <cellStyle name="Moneda 3 11 3 3 2_ESF-08" xfId="13453"/>
    <cellStyle name="Moneda 3 11 3 3 3" xfId="6342"/>
    <cellStyle name="Moneda 3 11 3 3 3 2" xfId="12774"/>
    <cellStyle name="Moneda 3 11 3 3 3_ESF-08" xfId="14437"/>
    <cellStyle name="Moneda 3 11 3 3 4" xfId="8873"/>
    <cellStyle name="Moneda 3 11 3 3 5" xfId="16828"/>
    <cellStyle name="Moneda 3 11 3 3 6" xfId="18284"/>
    <cellStyle name="Moneda 3 11 3 3 7" xfId="18209"/>
    <cellStyle name="Moneda 3 11 3 3_ESF-08" xfId="8136"/>
    <cellStyle name="Moneda 3 11 3 4" xfId="3417"/>
    <cellStyle name="Moneda 3 11 3 4 2" xfId="9849"/>
    <cellStyle name="Moneda 3 11 3 4_ESF-08" xfId="14491"/>
    <cellStyle name="Moneda 3 11 3 5" xfId="5366"/>
    <cellStyle name="Moneda 3 11 3 5 2" xfId="11798"/>
    <cellStyle name="Moneda 3 11 3 5_ESF-08" xfId="13805"/>
    <cellStyle name="Moneda 3 11 3 6" xfId="7711"/>
    <cellStyle name="Moneda 3 11 3 7" xfId="16825"/>
    <cellStyle name="Moneda 3 11 3 8" xfId="18281"/>
    <cellStyle name="Moneda 3 11 3 9" xfId="18212"/>
    <cellStyle name="Moneda 3 11 3_ESF-08" xfId="13451"/>
    <cellStyle name="Moneda 3 11 4" xfId="882"/>
    <cellStyle name="Moneda 3 11 4 2" xfId="883"/>
    <cellStyle name="Moneda 3 11 4 2 2" xfId="2444"/>
    <cellStyle name="Moneda 3 11 4 2 2 2" xfId="4395"/>
    <cellStyle name="Moneda 3 11 4 2 2 2 2" xfId="10827"/>
    <cellStyle name="Moneda 3 11 4 2 2 2_ESF-08" xfId="14154"/>
    <cellStyle name="Moneda 3 11 4 2 2 3" xfId="6345"/>
    <cellStyle name="Moneda 3 11 4 2 2 3 2" xfId="12777"/>
    <cellStyle name="Moneda 3 11 4 2 2 3_ESF-08" xfId="14833"/>
    <cellStyle name="Moneda 3 11 4 2 2 4" xfId="8876"/>
    <cellStyle name="Moneda 3 11 4 2 2 5" xfId="16831"/>
    <cellStyle name="Moneda 3 11 4 2 2 6" xfId="18287"/>
    <cellStyle name="Moneda 3 11 4 2 2 7" xfId="18206"/>
    <cellStyle name="Moneda 3 11 4 2 2_ESF-08" xfId="15160"/>
    <cellStyle name="Moneda 3 11 4 2 3" xfId="3420"/>
    <cellStyle name="Moneda 3 11 4 2 3 2" xfId="9852"/>
    <cellStyle name="Moneda 3 11 4 2 3_ESF-08" xfId="13310"/>
    <cellStyle name="Moneda 3 11 4 2 4" xfId="5369"/>
    <cellStyle name="Moneda 3 11 4 2 4 2" xfId="11801"/>
    <cellStyle name="Moneda 3 11 4 2 4_ESF-08" xfId="13311"/>
    <cellStyle name="Moneda 3 11 4 2 5" xfId="7714"/>
    <cellStyle name="Moneda 3 11 4 2 6" xfId="16830"/>
    <cellStyle name="Moneda 3 11 4 2 7" xfId="18286"/>
    <cellStyle name="Moneda 3 11 4 2 8" xfId="18207"/>
    <cellStyle name="Moneda 3 11 4 2_ESF-08" xfId="15164"/>
    <cellStyle name="Moneda 3 11 4 3" xfId="2443"/>
    <cellStyle name="Moneda 3 11 4 3 2" xfId="4394"/>
    <cellStyle name="Moneda 3 11 4 3 2 2" xfId="10826"/>
    <cellStyle name="Moneda 3 11 4 3 2_ESF-08" xfId="6912"/>
    <cellStyle name="Moneda 3 11 4 3 3" xfId="6344"/>
    <cellStyle name="Moneda 3 11 4 3 3 2" xfId="12776"/>
    <cellStyle name="Moneda 3 11 4 3 3_ESF-08" xfId="14169"/>
    <cellStyle name="Moneda 3 11 4 3 4" xfId="8875"/>
    <cellStyle name="Moneda 3 11 4 3 5" xfId="16832"/>
    <cellStyle name="Moneda 3 11 4 3 6" xfId="18288"/>
    <cellStyle name="Moneda 3 11 4 3 7" xfId="18205"/>
    <cellStyle name="Moneda 3 11 4 3_ESF-08" xfId="15177"/>
    <cellStyle name="Moneda 3 11 4 4" xfId="3419"/>
    <cellStyle name="Moneda 3 11 4 4 2" xfId="9851"/>
    <cellStyle name="Moneda 3 11 4 4_ESF-08" xfId="13454"/>
    <cellStyle name="Moneda 3 11 4 5" xfId="5368"/>
    <cellStyle name="Moneda 3 11 4 5 2" xfId="11800"/>
    <cellStyle name="Moneda 3 11 4 5_ESF-08" xfId="14849"/>
    <cellStyle name="Moneda 3 11 4 6" xfId="7713"/>
    <cellStyle name="Moneda 3 11 4 7" xfId="16829"/>
    <cellStyle name="Moneda 3 11 4 8" xfId="18285"/>
    <cellStyle name="Moneda 3 11 4 9" xfId="18208"/>
    <cellStyle name="Moneda 3 11 4_ESF-08" xfId="14492"/>
    <cellStyle name="Moneda 3 11 5" xfId="884"/>
    <cellStyle name="Moneda 3 11 5 2" xfId="2445"/>
    <cellStyle name="Moneda 3 11 5 2 2" xfId="4396"/>
    <cellStyle name="Moneda 3 11 5 2 2 2" xfId="10828"/>
    <cellStyle name="Moneda 3 11 5 2 2_ESF-08" xfId="13455"/>
    <cellStyle name="Moneda 3 11 5 2 3" xfId="6346"/>
    <cellStyle name="Moneda 3 11 5 2 3 2" xfId="12778"/>
    <cellStyle name="Moneda 3 11 5 2 3_ESF-08" xfId="14508"/>
    <cellStyle name="Moneda 3 11 5 2 4" xfId="8877"/>
    <cellStyle name="Moneda 3 11 5 2 5" xfId="16834"/>
    <cellStyle name="Moneda 3 11 5 2 6" xfId="18290"/>
    <cellStyle name="Moneda 3 11 5 2 7" xfId="18203"/>
    <cellStyle name="Moneda 3 11 5 2_ESF-08" xfId="13819"/>
    <cellStyle name="Moneda 3 11 5 3" xfId="3421"/>
    <cellStyle name="Moneda 3 11 5 3 2" xfId="9853"/>
    <cellStyle name="Moneda 3 11 5 3_ESF-08" xfId="6911"/>
    <cellStyle name="Moneda 3 11 5 4" xfId="5370"/>
    <cellStyle name="Moneda 3 11 5 4 2" xfId="11802"/>
    <cellStyle name="Moneda 3 11 5 4_ESF-08" xfId="15176"/>
    <cellStyle name="Moneda 3 11 5 5" xfId="7715"/>
    <cellStyle name="Moneda 3 11 5 6" xfId="16833"/>
    <cellStyle name="Moneda 3 11 5 7" xfId="18289"/>
    <cellStyle name="Moneda 3 11 5 8" xfId="18204"/>
    <cellStyle name="Moneda 3 11 5_ESF-08" xfId="8135"/>
    <cellStyle name="Moneda 3 11 6" xfId="885"/>
    <cellStyle name="Moneda 3 11 6 2" xfId="2446"/>
    <cellStyle name="Moneda 3 11 6 2 2" xfId="4397"/>
    <cellStyle name="Moneda 3 11 6 2 2 2" xfId="10829"/>
    <cellStyle name="Moneda 3 11 6 2 2_ESF-08" xfId="13457"/>
    <cellStyle name="Moneda 3 11 6 2 3" xfId="6347"/>
    <cellStyle name="Moneda 3 11 6 2 3 2" xfId="12779"/>
    <cellStyle name="Moneda 3 11 6 2 3_ESF-08" xfId="14848"/>
    <cellStyle name="Moneda 3 11 6 2 4" xfId="8878"/>
    <cellStyle name="Moneda 3 11 6 2 5" xfId="16836"/>
    <cellStyle name="Moneda 3 11 6 2 6" xfId="18292"/>
    <cellStyle name="Moneda 3 11 6 2 7" xfId="18201"/>
    <cellStyle name="Moneda 3 11 6 2_ESF-08" xfId="14168"/>
    <cellStyle name="Moneda 3 11 6 3" xfId="3422"/>
    <cellStyle name="Moneda 3 11 6 3 2" xfId="9854"/>
    <cellStyle name="Moneda 3 11 6 3_ESF-08" xfId="13324"/>
    <cellStyle name="Moneda 3 11 6 4" xfId="5371"/>
    <cellStyle name="Moneda 3 11 6 4 2" xfId="11803"/>
    <cellStyle name="Moneda 3 11 6 4_ESF-08" xfId="13542"/>
    <cellStyle name="Moneda 3 11 6 5" xfId="7716"/>
    <cellStyle name="Moneda 3 11 6 6" xfId="16835"/>
    <cellStyle name="Moneda 3 11 6 7" xfId="18291"/>
    <cellStyle name="Moneda 3 11 6 8" xfId="18202"/>
    <cellStyle name="Moneda 3 11 6_ESF-08" xfId="13456"/>
    <cellStyle name="Moneda 3 11 7" xfId="2438"/>
    <cellStyle name="Moneda 3 11 7 2" xfId="4389"/>
    <cellStyle name="Moneda 3 11 7 2 2" xfId="10821"/>
    <cellStyle name="Moneda 3 11 7 2_ESF-08" xfId="13543"/>
    <cellStyle name="Moneda 3 11 7 3" xfId="6339"/>
    <cellStyle name="Moneda 3 11 7 3 2" xfId="12771"/>
    <cellStyle name="Moneda 3 11 7 3_ESF-08" xfId="14510"/>
    <cellStyle name="Moneda 3 11 7 4" xfId="8870"/>
    <cellStyle name="Moneda 3 11 7 5" xfId="16837"/>
    <cellStyle name="Moneda 3 11 7 6" xfId="18293"/>
    <cellStyle name="Moneda 3 11 7 7" xfId="18200"/>
    <cellStyle name="Moneda 3 11 7_ESF-08" xfId="13821"/>
    <cellStyle name="Moneda 3 11 8" xfId="3414"/>
    <cellStyle name="Moneda 3 11 8 2" xfId="9846"/>
    <cellStyle name="Moneda 3 11 8_ESF-08" xfId="13541"/>
    <cellStyle name="Moneda 3 11 9" xfId="5363"/>
    <cellStyle name="Moneda 3 11 9 2" xfId="11795"/>
    <cellStyle name="Moneda 3 11 9_ESF-08" xfId="15178"/>
    <cellStyle name="Moneda 3 11_ESF-08" xfId="13447"/>
    <cellStyle name="Moneda 3 12" xfId="886"/>
    <cellStyle name="Moneda 3 12 10" xfId="7717"/>
    <cellStyle name="Moneda 3 12 11" xfId="6828"/>
    <cellStyle name="Moneda 3 12 12" xfId="14040"/>
    <cellStyle name="Moneda 3 12 13" xfId="14930"/>
    <cellStyle name="Moneda 3 12 14" xfId="15156"/>
    <cellStyle name="Moneda 3 12 15" xfId="14611"/>
    <cellStyle name="Moneda 3 12 16" xfId="13907"/>
    <cellStyle name="Moneda 3 12 17" xfId="13980"/>
    <cellStyle name="Moneda 3 12 18" xfId="15306"/>
    <cellStyle name="Moneda 3 12 19" xfId="15291"/>
    <cellStyle name="Moneda 3 12 2" xfId="887"/>
    <cellStyle name="Moneda 3 12 2 2" xfId="888"/>
    <cellStyle name="Moneda 3 12 2 2 2" xfId="2449"/>
    <cellStyle name="Moneda 3 12 2 2 2 2" xfId="4400"/>
    <cellStyle name="Moneda 3 12 2 2 2 2 2" xfId="10832"/>
    <cellStyle name="Moneda 3 12 2 2 2 2_ESF-08" xfId="13546"/>
    <cellStyle name="Moneda 3 12 2 2 2 3" xfId="6350"/>
    <cellStyle name="Moneda 3 12 2 2 2 3 2" xfId="12782"/>
    <cellStyle name="Moneda 3 12 2 2 2 3_ESF-08" xfId="13325"/>
    <cellStyle name="Moneda 3 12 2 2 2 4" xfId="8881"/>
    <cellStyle name="Moneda 3 12 2 2 2 5" xfId="16841"/>
    <cellStyle name="Moneda 3 12 2 2 2 6" xfId="18297"/>
    <cellStyle name="Moneda 3 12 2 2 2 7" xfId="18196"/>
    <cellStyle name="Moneda 3 12 2 2 2_ESF-08" xfId="13538"/>
    <cellStyle name="Moneda 3 12 2 2 3" xfId="3425"/>
    <cellStyle name="Moneda 3 12 2 2 3 2" xfId="9857"/>
    <cellStyle name="Moneda 3 12 2 2 3_ESF-08" xfId="13822"/>
    <cellStyle name="Moneda 3 12 2 2 4" xfId="5374"/>
    <cellStyle name="Moneda 3 12 2 2 4 2" xfId="11806"/>
    <cellStyle name="Moneda 3 12 2 2 4_ESF-08" xfId="13547"/>
    <cellStyle name="Moneda 3 12 2 2 5" xfId="7719"/>
    <cellStyle name="Moneda 3 12 2 2 6" xfId="16840"/>
    <cellStyle name="Moneda 3 12 2 2 7" xfId="18296"/>
    <cellStyle name="Moneda 3 12 2 2 8" xfId="18197"/>
    <cellStyle name="Moneda 3 12 2 2_ESF-08" xfId="14850"/>
    <cellStyle name="Moneda 3 12 2 3" xfId="2448"/>
    <cellStyle name="Moneda 3 12 2 3 2" xfId="4399"/>
    <cellStyle name="Moneda 3 12 2 3 2 2" xfId="10831"/>
    <cellStyle name="Moneda 3 12 2 3 2_ESF-08" xfId="15179"/>
    <cellStyle name="Moneda 3 12 2 3 3" xfId="6349"/>
    <cellStyle name="Moneda 3 12 2 3 3 2" xfId="12781"/>
    <cellStyle name="Moneda 3 12 2 3 3_ESF-08" xfId="13548"/>
    <cellStyle name="Moneda 3 12 2 3 4" xfId="8880"/>
    <cellStyle name="Moneda 3 12 2 3 5" xfId="16842"/>
    <cellStyle name="Moneda 3 12 2 3 6" xfId="18298"/>
    <cellStyle name="Moneda 3 12 2 3 7" xfId="18195"/>
    <cellStyle name="Moneda 3 12 2 3_ESF-08" xfId="14511"/>
    <cellStyle name="Moneda 3 12 2 4" xfId="3424"/>
    <cellStyle name="Moneda 3 12 2 4 2" xfId="9856"/>
    <cellStyle name="Moneda 3 12 2 4_ESF-08" xfId="14170"/>
    <cellStyle name="Moneda 3 12 2 5" xfId="5373"/>
    <cellStyle name="Moneda 3 12 2 5 2" xfId="11805"/>
    <cellStyle name="Moneda 3 12 2 5_ESF-08" xfId="13549"/>
    <cellStyle name="Moneda 3 12 2 6" xfId="7718"/>
    <cellStyle name="Moneda 3 12 2 7" xfId="16839"/>
    <cellStyle name="Moneda 3 12 2 8" xfId="18295"/>
    <cellStyle name="Moneda 3 12 2 9" xfId="18198"/>
    <cellStyle name="Moneda 3 12 2_ESF-08" xfId="13540"/>
    <cellStyle name="Moneda 3 12 20" xfId="15296"/>
    <cellStyle name="Moneda 3 12 21" xfId="16838"/>
    <cellStyle name="Moneda 3 12 22" xfId="18294"/>
    <cellStyle name="Moneda 3 12 23" xfId="18199"/>
    <cellStyle name="Moneda 3 12 3" xfId="889"/>
    <cellStyle name="Moneda 3 12 3 2" xfId="890"/>
    <cellStyle name="Moneda 3 12 3 2 2" xfId="2451"/>
    <cellStyle name="Moneda 3 12 3 2 2 2" xfId="4402"/>
    <cellStyle name="Moneda 3 12 3 2 2 2 2" xfId="10834"/>
    <cellStyle name="Moneda 3 12 3 2 2 2_ESF-08" xfId="14851"/>
    <cellStyle name="Moneda 3 12 3 2 2 3" xfId="6352"/>
    <cellStyle name="Moneda 3 12 3 2 2 3 2" xfId="12784"/>
    <cellStyle name="Moneda 3 12 3 2 2 3_ESF-08" xfId="8133"/>
    <cellStyle name="Moneda 3 12 3 2 2 4" xfId="8883"/>
    <cellStyle name="Moneda 3 12 3 2 2 5" xfId="16845"/>
    <cellStyle name="Moneda 3 12 3 2 2 6" xfId="18301"/>
    <cellStyle name="Moneda 3 12 3 2 2 7" xfId="18192"/>
    <cellStyle name="Moneda 3 12 3 2 2_ESF-08" xfId="13458"/>
    <cellStyle name="Moneda 3 12 3 2 3" xfId="3427"/>
    <cellStyle name="Moneda 3 12 3 2 3 2" xfId="9859"/>
    <cellStyle name="Moneda 3 12 3 2 3_ESF-08" xfId="13814"/>
    <cellStyle name="Moneda 3 12 3 2 4" xfId="5376"/>
    <cellStyle name="Moneda 3 12 3 2 4 2" xfId="11808"/>
    <cellStyle name="Moneda 3 12 3 2 4_ESF-08" xfId="13459"/>
    <cellStyle name="Moneda 3 12 3 2 5" xfId="7721"/>
    <cellStyle name="Moneda 3 12 3 2 6" xfId="16844"/>
    <cellStyle name="Moneda 3 12 3 2 7" xfId="18300"/>
    <cellStyle name="Moneda 3 12 3 2 8" xfId="18193"/>
    <cellStyle name="Moneda 3 12 3 2_ESF-08" xfId="8134"/>
    <cellStyle name="Moneda 3 12 3 3" xfId="2450"/>
    <cellStyle name="Moneda 3 12 3 3 2" xfId="4401"/>
    <cellStyle name="Moneda 3 12 3 3 2 2" xfId="10833"/>
    <cellStyle name="Moneda 3 12 3 3 2_ESF-08" xfId="6909"/>
    <cellStyle name="Moneda 3 12 3 3 3" xfId="6351"/>
    <cellStyle name="Moneda 3 12 3 3 3 2" xfId="12783"/>
    <cellStyle name="Moneda 3 12 3 3 3_ESF-08" xfId="15171"/>
    <cellStyle name="Moneda 3 12 3 3 4" xfId="8882"/>
    <cellStyle name="Moneda 3 12 3 3 5" xfId="16846"/>
    <cellStyle name="Moneda 3 12 3 3 6" xfId="18302"/>
    <cellStyle name="Moneda 3 12 3 3 7" xfId="18191"/>
    <cellStyle name="Moneda 3 12 3 3_ESF-08" xfId="14503"/>
    <cellStyle name="Moneda 3 12 3 4" xfId="3426"/>
    <cellStyle name="Moneda 3 12 3 4 2" xfId="9858"/>
    <cellStyle name="Moneda 3 12 3 4_ESF-08" xfId="13460"/>
    <cellStyle name="Moneda 3 12 3 5" xfId="5375"/>
    <cellStyle name="Moneda 3 12 3 5 2" xfId="11807"/>
    <cellStyle name="Moneda 3 12 3 5_ESF-08" xfId="14164"/>
    <cellStyle name="Moneda 3 12 3 6" xfId="7720"/>
    <cellStyle name="Moneda 3 12 3 7" xfId="16843"/>
    <cellStyle name="Moneda 3 12 3 8" xfId="18299"/>
    <cellStyle name="Moneda 3 12 3 9" xfId="18194"/>
    <cellStyle name="Moneda 3 12 3_ESF-08" xfId="6910"/>
    <cellStyle name="Moneda 3 12 4" xfId="891"/>
    <cellStyle name="Moneda 3 12 4 2" xfId="892"/>
    <cellStyle name="Moneda 3 12 4 2 2" xfId="2453"/>
    <cellStyle name="Moneda 3 12 4 2 2 2" xfId="4404"/>
    <cellStyle name="Moneda 3 12 4 2 2 2 2" xfId="10836"/>
    <cellStyle name="Moneda 3 12 4 2 2 2_ESF-08" xfId="13326"/>
    <cellStyle name="Moneda 3 12 4 2 2 3" xfId="6354"/>
    <cellStyle name="Moneda 3 12 4 2 2 3 2" xfId="12786"/>
    <cellStyle name="Moneda 3 12 4 2 2 3_ESF-08" xfId="6908"/>
    <cellStyle name="Moneda 3 12 4 2 2 4" xfId="8885"/>
    <cellStyle name="Moneda 3 12 4 2 2 5" xfId="16849"/>
    <cellStyle name="Moneda 3 12 4 2 2 6" xfId="18305"/>
    <cellStyle name="Moneda 3 12 4 2 2 7" xfId="18188"/>
    <cellStyle name="Moneda 3 12 4 2 2_ESF-08" xfId="8132"/>
    <cellStyle name="Moneda 3 12 4 2 3" xfId="3429"/>
    <cellStyle name="Moneda 3 12 4 2 3 2" xfId="9861"/>
    <cellStyle name="Moneda 3 12 4 2 3_ESF-08" xfId="13462"/>
    <cellStyle name="Moneda 3 12 4 2 4" xfId="5378"/>
    <cellStyle name="Moneda 3 12 4 2 4 2" xfId="11810"/>
    <cellStyle name="Moneda 3 12 4 2 4_ESF-08" xfId="6927"/>
    <cellStyle name="Moneda 3 12 4 2 5" xfId="7723"/>
    <cellStyle name="Moneda 3 12 4 2 6" xfId="16848"/>
    <cellStyle name="Moneda 3 12 4 2 7" xfId="18304"/>
    <cellStyle name="Moneda 3 12 4 2 8" xfId="18189"/>
    <cellStyle name="Moneda 3 12 4 2_ESF-08" xfId="14843"/>
    <cellStyle name="Moneda 3 12 4 3" xfId="2452"/>
    <cellStyle name="Moneda 3 12 4 3 2" xfId="4403"/>
    <cellStyle name="Moneda 3 12 4 3 2 2" xfId="10835"/>
    <cellStyle name="Moneda 3 12 4 3 2_ESF-08" xfId="8131"/>
    <cellStyle name="Moneda 3 12 4 3 3" xfId="6353"/>
    <cellStyle name="Moneda 3 12 4 3 3 2" xfId="12785"/>
    <cellStyle name="Moneda 3 12 4 3 3_ESF-08" xfId="13328"/>
    <cellStyle name="Moneda 3 12 4 3 4" xfId="8884"/>
    <cellStyle name="Moneda 3 12 4 3 5" xfId="16850"/>
    <cellStyle name="Moneda 3 12 4 3 6" xfId="18306"/>
    <cellStyle name="Moneda 3 12 4 3 7" xfId="18187"/>
    <cellStyle name="Moneda 3 12 4 3_ESF-08" xfId="8151"/>
    <cellStyle name="Moneda 3 12 4 4" xfId="3428"/>
    <cellStyle name="Moneda 3 12 4 4 2" xfId="9860"/>
    <cellStyle name="Moneda 3 12 4 4_ESF-08" xfId="13329"/>
    <cellStyle name="Moneda 3 12 4 5" xfId="5377"/>
    <cellStyle name="Moneda 3 12 4 5 2" xfId="11809"/>
    <cellStyle name="Moneda 3 12 4 5_ESF-08" xfId="13463"/>
    <cellStyle name="Moneda 3 12 4 6" xfId="7722"/>
    <cellStyle name="Moneda 3 12 4 7" xfId="16847"/>
    <cellStyle name="Moneda 3 12 4 8" xfId="18303"/>
    <cellStyle name="Moneda 3 12 4 9" xfId="18190"/>
    <cellStyle name="Moneda 3 12 4_ESF-08" xfId="13461"/>
    <cellStyle name="Moneda 3 12 5" xfId="893"/>
    <cellStyle name="Moneda 3 12 5 2" xfId="2454"/>
    <cellStyle name="Moneda 3 12 5 2 2" xfId="4405"/>
    <cellStyle name="Moneda 3 12 5 2 2 2" xfId="10837"/>
    <cellStyle name="Moneda 3 12 5 2 2_ESF-08" xfId="13465"/>
    <cellStyle name="Moneda 3 12 5 2 3" xfId="6355"/>
    <cellStyle name="Moneda 3 12 5 2 3 2" xfId="12787"/>
    <cellStyle name="Moneda 3 12 5 2 3_ESF-08" xfId="6907"/>
    <cellStyle name="Moneda 3 12 5 2 4" xfId="8886"/>
    <cellStyle name="Moneda 3 12 5 2 5" xfId="16852"/>
    <cellStyle name="Moneda 3 12 5 2 6" xfId="18308"/>
    <cellStyle name="Moneda 3 12 5 2 7" xfId="18185"/>
    <cellStyle name="Moneda 3 12 5 2_ESF-08" xfId="13464"/>
    <cellStyle name="Moneda 3 12 5 3" xfId="3430"/>
    <cellStyle name="Moneda 3 12 5 3 2" xfId="9862"/>
    <cellStyle name="Moneda 3 12 5 3_ESF-08" xfId="13825"/>
    <cellStyle name="Moneda 3 12 5 4" xfId="5379"/>
    <cellStyle name="Moneda 3 12 5 4 2" xfId="11811"/>
    <cellStyle name="Moneda 3 12 5 4_ESF-08" xfId="14515"/>
    <cellStyle name="Moneda 3 12 5 5" xfId="7724"/>
    <cellStyle name="Moneda 3 12 5 6" xfId="16851"/>
    <cellStyle name="Moneda 3 12 5 7" xfId="18307"/>
    <cellStyle name="Moneda 3 12 5 8" xfId="18186"/>
    <cellStyle name="Moneda 3 12 5_ESF-08" xfId="13330"/>
    <cellStyle name="Moneda 3 12 6" xfId="894"/>
    <cellStyle name="Moneda 3 12 6 2" xfId="2455"/>
    <cellStyle name="Moneda 3 12 6 2 2" xfId="4406"/>
    <cellStyle name="Moneda 3 12 6 2 2 2" xfId="10838"/>
    <cellStyle name="Moneda 3 12 6 2 2_ESF-08" xfId="15182"/>
    <cellStyle name="Moneda 3 12 6 2 3" xfId="6356"/>
    <cellStyle name="Moneda 3 12 6 2 3 2" xfId="12788"/>
    <cellStyle name="Moneda 3 12 6 2 3_ESF-08" xfId="14174"/>
    <cellStyle name="Moneda 3 12 6 2 4" xfId="8887"/>
    <cellStyle name="Moneda 3 12 6 2 5" xfId="16854"/>
    <cellStyle name="Moneda 3 12 6 2 6" xfId="18310"/>
    <cellStyle name="Moneda 3 12 6 2 7" xfId="18183"/>
    <cellStyle name="Moneda 3 12 6 2_ESF-08" xfId="13467"/>
    <cellStyle name="Moneda 3 12 6 3" xfId="3431"/>
    <cellStyle name="Moneda 3 12 6 3 2" xfId="9863"/>
    <cellStyle name="Moneda 3 12 6 3_ESF-08" xfId="8130"/>
    <cellStyle name="Moneda 3 12 6 4" xfId="5380"/>
    <cellStyle name="Moneda 3 12 6 4 2" xfId="11812"/>
    <cellStyle name="Moneda 3 12 6 4_ESF-08" xfId="14855"/>
    <cellStyle name="Moneda 3 12 6 5" xfId="7725"/>
    <cellStyle name="Moneda 3 12 6 6" xfId="16853"/>
    <cellStyle name="Moneda 3 12 6 7" xfId="18309"/>
    <cellStyle name="Moneda 3 12 6 8" xfId="18184"/>
    <cellStyle name="Moneda 3 12 6_ESF-08" xfId="13466"/>
    <cellStyle name="Moneda 3 12 7" xfId="2447"/>
    <cellStyle name="Moneda 3 12 7 2" xfId="4398"/>
    <cellStyle name="Moneda 3 12 7 2 2" xfId="10830"/>
    <cellStyle name="Moneda 3 12 7 2_ESF-08" xfId="8129"/>
    <cellStyle name="Moneda 3 12 7 3" xfId="6348"/>
    <cellStyle name="Moneda 3 12 7 3 2" xfId="12780"/>
    <cellStyle name="Moneda 3 12 7 3_ESF-08" xfId="13824"/>
    <cellStyle name="Moneda 3 12 7 4" xfId="8879"/>
    <cellStyle name="Moneda 3 12 7 5" xfId="16855"/>
    <cellStyle name="Moneda 3 12 7 6" xfId="18311"/>
    <cellStyle name="Moneda 3 12 7 7" xfId="18182"/>
    <cellStyle name="Moneda 3 12 7_ESF-08" xfId="6906"/>
    <cellStyle name="Moneda 3 12 8" xfId="3423"/>
    <cellStyle name="Moneda 3 12 8 2" xfId="9855"/>
    <cellStyle name="Moneda 3 12 8_ESF-08" xfId="13468"/>
    <cellStyle name="Moneda 3 12 9" xfId="5372"/>
    <cellStyle name="Moneda 3 12 9 2" xfId="11804"/>
    <cellStyle name="Moneda 3 12 9_ESF-08" xfId="14514"/>
    <cellStyle name="Moneda 3 12_ESF-08" xfId="13544"/>
    <cellStyle name="Moneda 3 13" xfId="895"/>
    <cellStyle name="Moneda 3 13 10" xfId="7726"/>
    <cellStyle name="Moneda 3 13 11" xfId="6829"/>
    <cellStyle name="Moneda 3 13 12" xfId="13800"/>
    <cellStyle name="Moneda 3 13 13" xfId="14151"/>
    <cellStyle name="Moneda 3 13 14" xfId="13979"/>
    <cellStyle name="Moneda 3 13 15" xfId="15303"/>
    <cellStyle name="Moneda 3 13 16" xfId="15051"/>
    <cellStyle name="Moneda 3 13 17" xfId="14947"/>
    <cellStyle name="Moneda 3 13 18" xfId="6880"/>
    <cellStyle name="Moneda 3 13 19" xfId="14326"/>
    <cellStyle name="Moneda 3 13 2" xfId="896"/>
    <cellStyle name="Moneda 3 13 2 2" xfId="897"/>
    <cellStyle name="Moneda 3 13 2 2 2" xfId="2458"/>
    <cellStyle name="Moneda 3 13 2 2 2 2" xfId="4409"/>
    <cellStyle name="Moneda 3 13 2 2 2 2 2" xfId="10841"/>
    <cellStyle name="Moneda 3 13 2 2 2 2_ESF-08" xfId="8128"/>
    <cellStyle name="Moneda 3 13 2 2 2 3" xfId="6359"/>
    <cellStyle name="Moneda 3 13 2 2 2 3 2" xfId="12791"/>
    <cellStyle name="Moneda 3 13 2 2 2 3_ESF-08" xfId="13807"/>
    <cellStyle name="Moneda 3 13 2 2 2 4" xfId="8890"/>
    <cellStyle name="Moneda 3 13 2 2 2 5" xfId="16859"/>
    <cellStyle name="Moneda 3 13 2 2 2 6" xfId="18315"/>
    <cellStyle name="Moneda 3 13 2 2 2 7" xfId="18178"/>
    <cellStyle name="Moneda 3 13 2 2 2_ESF-08" xfId="13470"/>
    <cellStyle name="Moneda 3 13 2 2 3" xfId="3434"/>
    <cellStyle name="Moneda 3 13 2 2 3 2" xfId="9866"/>
    <cellStyle name="Moneda 3 13 2 2 3_ESF-08" xfId="14494"/>
    <cellStyle name="Moneda 3 13 2 2 4" xfId="5383"/>
    <cellStyle name="Moneda 3 13 2 2 4 2" xfId="11815"/>
    <cellStyle name="Moneda 3 13 2 2 4_ESF-08" xfId="15163"/>
    <cellStyle name="Moneda 3 13 2 2 5" xfId="7728"/>
    <cellStyle name="Moneda 3 13 2 2 6" xfId="16858"/>
    <cellStyle name="Moneda 3 13 2 2 7" xfId="18314"/>
    <cellStyle name="Moneda 3 13 2 2 8" xfId="18179"/>
    <cellStyle name="Moneda 3 13 2 2_ESF-08" xfId="14173"/>
    <cellStyle name="Moneda 3 13 2 3" xfId="2457"/>
    <cellStyle name="Moneda 3 13 2 3 2" xfId="4408"/>
    <cellStyle name="Moneda 3 13 2 3 2 2" xfId="10840"/>
    <cellStyle name="Moneda 3 13 2 3 2_ESF-08" xfId="13471"/>
    <cellStyle name="Moneda 3 13 2 3 3" xfId="6358"/>
    <cellStyle name="Moneda 3 13 2 3 3 2" xfId="12790"/>
    <cellStyle name="Moneda 3 13 2 3 3_ESF-08" xfId="14156"/>
    <cellStyle name="Moneda 3 13 2 3 4" xfId="8889"/>
    <cellStyle name="Moneda 3 13 2 3 5" xfId="16860"/>
    <cellStyle name="Moneda 3 13 2 3 6" xfId="18316"/>
    <cellStyle name="Moneda 3 13 2 3 7" xfId="18177"/>
    <cellStyle name="Moneda 3 13 2 3_ESF-08" xfId="14854"/>
    <cellStyle name="Moneda 3 13 2 4" xfId="3433"/>
    <cellStyle name="Moneda 3 13 2 4 2" xfId="9865"/>
    <cellStyle name="Moneda 3 13 2 4_ESF-08" xfId="14835"/>
    <cellStyle name="Moneda 3 13 2 5" xfId="5382"/>
    <cellStyle name="Moneda 3 13 2 5 2" xfId="11814"/>
    <cellStyle name="Moneda 3 13 2 5_ESF-08" xfId="13806"/>
    <cellStyle name="Moneda 3 13 2 6" xfId="7727"/>
    <cellStyle name="Moneda 3 13 2 7" xfId="16857"/>
    <cellStyle name="Moneda 3 13 2 8" xfId="18313"/>
    <cellStyle name="Moneda 3 13 2 9" xfId="18180"/>
    <cellStyle name="Moneda 3 13 2_ESF-08" xfId="13469"/>
    <cellStyle name="Moneda 3 13 20" xfId="15264"/>
    <cellStyle name="Moneda 3 13 21" xfId="16856"/>
    <cellStyle name="Moneda 3 13 22" xfId="18312"/>
    <cellStyle name="Moneda 3 13 23" xfId="18181"/>
    <cellStyle name="Moneda 3 13 3" xfId="898"/>
    <cellStyle name="Moneda 3 13 3 2" xfId="899"/>
    <cellStyle name="Moneda 3 13 3 2 2" xfId="2460"/>
    <cellStyle name="Moneda 3 13 3 2 2 2" xfId="4411"/>
    <cellStyle name="Moneda 3 13 3 2 2 2 2" xfId="10843"/>
    <cellStyle name="Moneda 3 13 3 2 2 2_ESF-08" xfId="13331"/>
    <cellStyle name="Moneda 3 13 3 2 2 3" xfId="6361"/>
    <cellStyle name="Moneda 3 13 3 2 2 3 2" xfId="12793"/>
    <cellStyle name="Moneda 3 13 3 2 2 3_ESF-08" xfId="13332"/>
    <cellStyle name="Moneda 3 13 3 2 2 4" xfId="8892"/>
    <cellStyle name="Moneda 3 13 3 2 2 5" xfId="16863"/>
    <cellStyle name="Moneda 3 13 3 2 2 6" xfId="18319"/>
    <cellStyle name="Moneda 3 13 3 2 2 7" xfId="18174"/>
    <cellStyle name="Moneda 3 13 3 2 2_ESF-08" xfId="14155"/>
    <cellStyle name="Moneda 3 13 3 2 3" xfId="3436"/>
    <cellStyle name="Moneda 3 13 3 2 3 2" xfId="9868"/>
    <cellStyle name="Moneda 3 13 3 2 3_ESF-08" xfId="13472"/>
    <cellStyle name="Moneda 3 13 3 2 4" xfId="5385"/>
    <cellStyle name="Moneda 3 13 3 2 4 2" xfId="11817"/>
    <cellStyle name="Moneda 3 13 3 2 4_ESF-08" xfId="13827"/>
    <cellStyle name="Moneda 3 13 3 2 5" xfId="7730"/>
    <cellStyle name="Moneda 3 13 3 2 6" xfId="16862"/>
    <cellStyle name="Moneda 3 13 3 2 7" xfId="18318"/>
    <cellStyle name="Moneda 3 13 3 2 8" xfId="18175"/>
    <cellStyle name="Moneda 3 13 3 2_ESF-08" xfId="15162"/>
    <cellStyle name="Moneda 3 13 3 3" xfId="2459"/>
    <cellStyle name="Moneda 3 13 3 3 2" xfId="4410"/>
    <cellStyle name="Moneda 3 13 3 3 2 2" xfId="10842"/>
    <cellStyle name="Moneda 3 13 3 3 2_ESF-08" xfId="14517"/>
    <cellStyle name="Moneda 3 13 3 3 3" xfId="6360"/>
    <cellStyle name="Moneda 3 13 3 3 3 2" xfId="12792"/>
    <cellStyle name="Moneda 3 13 3 3 3_ESF-08" xfId="6904"/>
    <cellStyle name="Moneda 3 13 3 3 4" xfId="8891"/>
    <cellStyle name="Moneda 3 13 3 3 5" xfId="16864"/>
    <cellStyle name="Moneda 3 13 3 3 6" xfId="18320"/>
    <cellStyle name="Moneda 3 13 3 3 7" xfId="18173"/>
    <cellStyle name="Moneda 3 13 3 3_ESF-08" xfId="8127"/>
    <cellStyle name="Moneda 3 13 3 4" xfId="3435"/>
    <cellStyle name="Moneda 3 13 3 4 2" xfId="9867"/>
    <cellStyle name="Moneda 3 13 3 4_ESF-08" xfId="15184"/>
    <cellStyle name="Moneda 3 13 3 5" xfId="5384"/>
    <cellStyle name="Moneda 3 13 3 5 2" xfId="11816"/>
    <cellStyle name="Moneda 3 13 3 5_ESF-08" xfId="13473"/>
    <cellStyle name="Moneda 3 13 3 6" xfId="7729"/>
    <cellStyle name="Moneda 3 13 3 7" xfId="16861"/>
    <cellStyle name="Moneda 3 13 3 8" xfId="18317"/>
    <cellStyle name="Moneda 3 13 3 9" xfId="18176"/>
    <cellStyle name="Moneda 3 13 3_ESF-08" xfId="14493"/>
    <cellStyle name="Moneda 3 13 4" xfId="900"/>
    <cellStyle name="Moneda 3 13 4 2" xfId="901"/>
    <cellStyle name="Moneda 3 13 4 2 2" xfId="2462"/>
    <cellStyle name="Moneda 3 13 4 2 2 2" xfId="4413"/>
    <cellStyle name="Moneda 3 13 4 2 2 2 2" xfId="10845"/>
    <cellStyle name="Moneda 3 13 4 2 2 2_ESF-08" xfId="14857"/>
    <cellStyle name="Moneda 3 13 4 2 2 3" xfId="6363"/>
    <cellStyle name="Moneda 3 13 4 2 2 3 2" xfId="12795"/>
    <cellStyle name="Moneda 3 13 4 2 2 3_ESF-08" xfId="13826"/>
    <cellStyle name="Moneda 3 13 4 2 2 4" xfId="8894"/>
    <cellStyle name="Moneda 3 13 4 2 2 5" xfId="16867"/>
    <cellStyle name="Moneda 3 13 4 2 2 6" xfId="18323"/>
    <cellStyle name="Moneda 3 13 4 2 2 7" xfId="18170"/>
    <cellStyle name="Moneda 3 13 4 2 2_ESF-08" xfId="13474"/>
    <cellStyle name="Moneda 3 13 4 2 3" xfId="3438"/>
    <cellStyle name="Moneda 3 13 4 2 3 2" xfId="9870"/>
    <cellStyle name="Moneda 3 13 4 2 3_ESF-08" xfId="6903"/>
    <cellStyle name="Moneda 3 13 4 2 4" xfId="5387"/>
    <cellStyle name="Moneda 3 13 4 2 4 2" xfId="11819"/>
    <cellStyle name="Moneda 3 13 4 2 4_ESF-08" xfId="14516"/>
    <cellStyle name="Moneda 3 13 4 2 5" xfId="7732"/>
    <cellStyle name="Moneda 3 13 4 2 6" xfId="16866"/>
    <cellStyle name="Moneda 3 13 4 2 7" xfId="18322"/>
    <cellStyle name="Moneda 3 13 4 2 8" xfId="18171"/>
    <cellStyle name="Moneda 3 13 4 2_ESF-08" xfId="8126"/>
    <cellStyle name="Moneda 3 13 4 3" xfId="2461"/>
    <cellStyle name="Moneda 3 13 4 3 2" xfId="4412"/>
    <cellStyle name="Moneda 3 13 4 3 2 2" xfId="10844"/>
    <cellStyle name="Moneda 3 13 4 3 2_ESF-08" xfId="13475"/>
    <cellStyle name="Moneda 3 13 4 3 3" xfId="6362"/>
    <cellStyle name="Moneda 3 13 4 3 3 2" xfId="12794"/>
    <cellStyle name="Moneda 3 13 4 3 3_ESF-08" xfId="14175"/>
    <cellStyle name="Moneda 3 13 4 3 4" xfId="8893"/>
    <cellStyle name="Moneda 3 13 4 3 5" xfId="16868"/>
    <cellStyle name="Moneda 3 13 4 3 6" xfId="18324"/>
    <cellStyle name="Moneda 3 13 4 3 7" xfId="18169"/>
    <cellStyle name="Moneda 3 13 4 3_ESF-08" xfId="15183"/>
    <cellStyle name="Moneda 3 13 4 4" xfId="3437"/>
    <cellStyle name="Moneda 3 13 4 4 2" xfId="9869"/>
    <cellStyle name="Moneda 3 13 4 4_ESF-08" xfId="8125"/>
    <cellStyle name="Moneda 3 13 4 5" xfId="5386"/>
    <cellStyle name="Moneda 3 13 4 5 2" xfId="11818"/>
    <cellStyle name="Moneda 3 13 4 5_ESF-08" xfId="13476"/>
    <cellStyle name="Moneda 3 13 4 6" xfId="7731"/>
    <cellStyle name="Moneda 3 13 4 7" xfId="16865"/>
    <cellStyle name="Moneda 3 13 4 8" xfId="18321"/>
    <cellStyle name="Moneda 3 13 4 9" xfId="18172"/>
    <cellStyle name="Moneda 3 13 4_ESF-08" xfId="14176"/>
    <cellStyle name="Moneda 3 13 5" xfId="902"/>
    <cellStyle name="Moneda 3 13 5 2" xfId="2463"/>
    <cellStyle name="Moneda 3 13 5 2 2" xfId="4414"/>
    <cellStyle name="Moneda 3 13 5 2 2 2" xfId="10846"/>
    <cellStyle name="Moneda 3 13 5 2 2_ESF-08" xfId="13333"/>
    <cellStyle name="Moneda 3 13 5 2 3" xfId="6364"/>
    <cellStyle name="Moneda 3 13 5 2 3 2" xfId="12796"/>
    <cellStyle name="Moneda 3 13 5 2 3_ESF-08" xfId="13477"/>
    <cellStyle name="Moneda 3 13 5 2 4" xfId="8895"/>
    <cellStyle name="Moneda 3 13 5 2 5" xfId="16870"/>
    <cellStyle name="Moneda 3 13 5 2 6" xfId="18326"/>
    <cellStyle name="Moneda 3 13 5 2 7" xfId="18167"/>
    <cellStyle name="Moneda 3 13 5 2_ESF-08" xfId="14856"/>
    <cellStyle name="Moneda 3 13 5 3" xfId="3439"/>
    <cellStyle name="Moneda 3 13 5 3 2" xfId="9871"/>
    <cellStyle name="Moneda 3 13 5 3_ESF-08" xfId="13334"/>
    <cellStyle name="Moneda 3 13 5 4" xfId="5388"/>
    <cellStyle name="Moneda 3 13 5 4 2" xfId="11820"/>
    <cellStyle name="Moneda 3 13 5 4_ESF-08" xfId="13829"/>
    <cellStyle name="Moneda 3 13 5 5" xfId="7733"/>
    <cellStyle name="Moneda 3 13 5 6" xfId="16869"/>
    <cellStyle name="Moneda 3 13 5 7" xfId="18325"/>
    <cellStyle name="Moneda 3 13 5 8" xfId="18168"/>
    <cellStyle name="Moneda 3 13 5_ESF-08" xfId="6902"/>
    <cellStyle name="Moneda 3 13 6" xfId="903"/>
    <cellStyle name="Moneda 3 13 6 2" xfId="2464"/>
    <cellStyle name="Moneda 3 13 6 2 2" xfId="4415"/>
    <cellStyle name="Moneda 3 13 6 2 2 2" xfId="10847"/>
    <cellStyle name="Moneda 3 13 6 2 2_ESF-08" xfId="15186"/>
    <cellStyle name="Moneda 3 13 6 2 3" xfId="6365"/>
    <cellStyle name="Moneda 3 13 6 2 3 2" xfId="12797"/>
    <cellStyle name="Moneda 3 13 6 2 3_ESF-08" xfId="13550"/>
    <cellStyle name="Moneda 3 13 6 2 4" xfId="8896"/>
    <cellStyle name="Moneda 3 13 6 2 5" xfId="16872"/>
    <cellStyle name="Moneda 3 13 6 2 6" xfId="18328"/>
    <cellStyle name="Moneda 3 13 6 2 7" xfId="18165"/>
    <cellStyle name="Moneda 3 13 6 2_ESF-08" xfId="13478"/>
    <cellStyle name="Moneda 3 13 6 3" xfId="3440"/>
    <cellStyle name="Moneda 3 13 6 3 2" xfId="9872"/>
    <cellStyle name="Moneda 3 13 6 3_ESF-08" xfId="13551"/>
    <cellStyle name="Moneda 3 13 6 4" xfId="5389"/>
    <cellStyle name="Moneda 3 13 6 4 2" xfId="11821"/>
    <cellStyle name="Moneda 3 13 6 4_ESF-08" xfId="14178"/>
    <cellStyle name="Moneda 3 13 6 5" xfId="7734"/>
    <cellStyle name="Moneda 3 13 6 6" xfId="16871"/>
    <cellStyle name="Moneda 3 13 6 7" xfId="18327"/>
    <cellStyle name="Moneda 3 13 6 8" xfId="18166"/>
    <cellStyle name="Moneda 3 13 6_ESF-08" xfId="14519"/>
    <cellStyle name="Moneda 3 13 7" xfId="2456"/>
    <cellStyle name="Moneda 3 13 7 2" xfId="4407"/>
    <cellStyle name="Moneda 3 13 7 2 2" xfId="10839"/>
    <cellStyle name="Moneda 3 13 7 2_ESF-08" xfId="13552"/>
    <cellStyle name="Moneda 3 13 7 3" xfId="6357"/>
    <cellStyle name="Moneda 3 13 7 3 2" xfId="12789"/>
    <cellStyle name="Moneda 3 13 7 3_ESF-08" xfId="13828"/>
    <cellStyle name="Moneda 3 13 7 4" xfId="8888"/>
    <cellStyle name="Moneda 3 13 7 5" xfId="16873"/>
    <cellStyle name="Moneda 3 13 7 6" xfId="18329"/>
    <cellStyle name="Moneda 3 13 7 7" xfId="18164"/>
    <cellStyle name="Moneda 3 13 7_ESF-08" xfId="14859"/>
    <cellStyle name="Moneda 3 13 8" xfId="3432"/>
    <cellStyle name="Moneda 3 13 8 2" xfId="9864"/>
    <cellStyle name="Moneda 3 13 8_ESF-08" xfId="13553"/>
    <cellStyle name="Moneda 3 13 9" xfId="5381"/>
    <cellStyle name="Moneda 3 13 9 2" xfId="11813"/>
    <cellStyle name="Moneda 3 13 9_ESF-08" xfId="14518"/>
    <cellStyle name="Moneda 3 13_ESF-08" xfId="6905"/>
    <cellStyle name="Moneda 3 2" xfId="904"/>
    <cellStyle name="Moneda 3 2 10" xfId="905"/>
    <cellStyle name="Moneda 3 2 10 10" xfId="7736"/>
    <cellStyle name="Moneda 3 2 10 11" xfId="6831"/>
    <cellStyle name="Moneda 3 2 10 12" xfId="16875"/>
    <cellStyle name="Moneda 3 2 10 2" xfId="906"/>
    <cellStyle name="Moneda 3 2 10 2 2" xfId="907"/>
    <cellStyle name="Moneda 3 2 10 2 2 2" xfId="2468"/>
    <cellStyle name="Moneda 3 2 10 2 2 2 2" xfId="4419"/>
    <cellStyle name="Moneda 3 2 10 2 2 2 2 2" xfId="10851"/>
    <cellStyle name="Moneda 3 2 10 2 2 2 2_ESF-08" xfId="15159"/>
    <cellStyle name="Moneda 3 2 10 2 2 2 3" xfId="6369"/>
    <cellStyle name="Moneda 3 2 10 2 2 2 3 2" xfId="12801"/>
    <cellStyle name="Moneda 3 2 10 2 2 2 3_ESF-08" xfId="14496"/>
    <cellStyle name="Moneda 3 2 10 2 2 2 4" xfId="8900"/>
    <cellStyle name="Moneda 3 2 10 2 2 2 5" xfId="16878"/>
    <cellStyle name="Moneda 3 2 10 2 2 2 6" xfId="18333"/>
    <cellStyle name="Moneda 3 2 10 2 2 2 7" xfId="18160"/>
    <cellStyle name="Moneda 3 2 10 2 2 2_ESF-08" xfId="14495"/>
    <cellStyle name="Moneda 3 2 10 2 2 3" xfId="3444"/>
    <cellStyle name="Moneda 3 2 10 2 2 3 2" xfId="9876"/>
    <cellStyle name="Moneda 3 2 10 2 2 3_ESF-08" xfId="14157"/>
    <cellStyle name="Moneda 3 2 10 2 2 4" xfId="5393"/>
    <cellStyle name="Moneda 3 2 10 2 2 4 2" xfId="11825"/>
    <cellStyle name="Moneda 3 2 10 2 2 4_ESF-08" xfId="13809"/>
    <cellStyle name="Moneda 3 2 10 2 2 5" xfId="7738"/>
    <cellStyle name="Moneda 3 2 10 2 2 6" xfId="16877"/>
    <cellStyle name="Moneda 3 2 10 2 2 7" xfId="18332"/>
    <cellStyle name="Moneda 3 2 10 2 2 8" xfId="18161"/>
    <cellStyle name="Moneda 3 2 10 2 2_ESF-08" xfId="13808"/>
    <cellStyle name="Moneda 3 2 10 2 3" xfId="2467"/>
    <cellStyle name="Moneda 3 2 10 2 3 2" xfId="4418"/>
    <cellStyle name="Moneda 3 2 10 2 3 2 2" xfId="10850"/>
    <cellStyle name="Moneda 3 2 10 2 3 2_ESF-08" xfId="13313"/>
    <cellStyle name="Moneda 3 2 10 2 3 3" xfId="6368"/>
    <cellStyle name="Moneda 3 2 10 2 3 3 2" xfId="12800"/>
    <cellStyle name="Moneda 3 2 10 2 3 3_ESF-08" xfId="15185"/>
    <cellStyle name="Moneda 3 2 10 2 3 4" xfId="8899"/>
    <cellStyle name="Moneda 3 2 10 2 3 5" xfId="16879"/>
    <cellStyle name="Moneda 3 2 10 2 3 6" xfId="18334"/>
    <cellStyle name="Moneda 3 2 10 2 3 7" xfId="18159"/>
    <cellStyle name="Moneda 3 2 10 2 3_ESF-08" xfId="14836"/>
    <cellStyle name="Moneda 3 2 10 2 4" xfId="3443"/>
    <cellStyle name="Moneda 3 2 10 2 4 2" xfId="9875"/>
    <cellStyle name="Moneda 3 2 10 2 4_ESF-08" xfId="14177"/>
    <cellStyle name="Moneda 3 2 10 2 5" xfId="5392"/>
    <cellStyle name="Moneda 3 2 10 2 5 2" xfId="11824"/>
    <cellStyle name="Moneda 3 2 10 2 5_ESF-08" xfId="8124"/>
    <cellStyle name="Moneda 3 2 10 2 6" xfId="7737"/>
    <cellStyle name="Moneda 3 2 10 2 7" xfId="16876"/>
    <cellStyle name="Moneda 3 2 10 2 8" xfId="18331"/>
    <cellStyle name="Moneda 3 2 10 2 9" xfId="18162"/>
    <cellStyle name="Moneda 3 2 10 2_ESF-08" xfId="13312"/>
    <cellStyle name="Moneda 3 2 10 3" xfId="908"/>
    <cellStyle name="Moneda 3 2 10 3 2" xfId="909"/>
    <cellStyle name="Moneda 3 2 10 3 2 2" xfId="2470"/>
    <cellStyle name="Moneda 3 2 10 3 2 2 2" xfId="4421"/>
    <cellStyle name="Moneda 3 2 10 3 2 2 2 2" xfId="10853"/>
    <cellStyle name="Moneda 3 2 10 3 2 2 2_ESF-08" xfId="13555"/>
    <cellStyle name="Moneda 3 2 10 3 2 2 3" xfId="6371"/>
    <cellStyle name="Moneda 3 2 10 3 2 2 3 2" xfId="12803"/>
    <cellStyle name="Moneda 3 2 10 3 2 2 3_ESF-08" xfId="13830"/>
    <cellStyle name="Moneda 3 2 10 3 2 2 4" xfId="8902"/>
    <cellStyle name="Moneda 3 2 10 3 2 2 5" xfId="16882"/>
    <cellStyle name="Moneda 3 2 10 3 2 2 6" xfId="18337"/>
    <cellStyle name="Moneda 3 2 10 3 2 2 7" xfId="18156"/>
    <cellStyle name="Moneda 3 2 10 3 2 2_ESF-08" xfId="13335"/>
    <cellStyle name="Moneda 3 2 10 3 2 3" xfId="3446"/>
    <cellStyle name="Moneda 3 2 10 3 2 3 2" xfId="9878"/>
    <cellStyle name="Moneda 3 2 10 3 2 3_ESF-08" xfId="13556"/>
    <cellStyle name="Moneda 3 2 10 3 2 4" xfId="5395"/>
    <cellStyle name="Moneda 3 2 10 3 2 4 2" xfId="11827"/>
    <cellStyle name="Moneda 3 2 10 3 2 4_ESF-08" xfId="14520"/>
    <cellStyle name="Moneda 3 2 10 3 2 5" xfId="7740"/>
    <cellStyle name="Moneda 3 2 10 3 2 6" xfId="16881"/>
    <cellStyle name="Moneda 3 2 10 3 2 7" xfId="18336"/>
    <cellStyle name="Moneda 3 2 10 3 2 8" xfId="18157"/>
    <cellStyle name="Moneda 3 2 10 3 2_ESF-08" xfId="13479"/>
    <cellStyle name="Moneda 3 2 10 3 3" xfId="2469"/>
    <cellStyle name="Moneda 3 2 10 3 3 2" xfId="4420"/>
    <cellStyle name="Moneda 3 2 10 3 3 2 2" xfId="10852"/>
    <cellStyle name="Moneda 3 2 10 3 3 2_ESF-08" xfId="15187"/>
    <cellStyle name="Moneda 3 2 10 3 3 3" xfId="6370"/>
    <cellStyle name="Moneda 3 2 10 3 3 3 2" xfId="12802"/>
    <cellStyle name="Moneda 3 2 10 3 3 3_ESF-08" xfId="14179"/>
    <cellStyle name="Moneda 3 2 10 3 3 4" xfId="8901"/>
    <cellStyle name="Moneda 3 2 10 3 3 5" xfId="16883"/>
    <cellStyle name="Moneda 3 2 10 3 3 6" xfId="18338"/>
    <cellStyle name="Moneda 3 2 10 3 3 7" xfId="18155"/>
    <cellStyle name="Moneda 3 2 10 3 3_ESF-08" xfId="13557"/>
    <cellStyle name="Moneda 3 2 10 3 4" xfId="3445"/>
    <cellStyle name="Moneda 3 2 10 3 4 2" xfId="9877"/>
    <cellStyle name="Moneda 3 2 10 3 4_ESF-08" xfId="6901"/>
    <cellStyle name="Moneda 3 2 10 3 5" xfId="5394"/>
    <cellStyle name="Moneda 3 2 10 3 5 2" xfId="11826"/>
    <cellStyle name="Moneda 3 2 10 3 5_ESF-08" xfId="14860"/>
    <cellStyle name="Moneda 3 2 10 3 6" xfId="7739"/>
    <cellStyle name="Moneda 3 2 10 3 7" xfId="16880"/>
    <cellStyle name="Moneda 3 2 10 3 8" xfId="18335"/>
    <cellStyle name="Moneda 3 2 10 3 9" xfId="18158"/>
    <cellStyle name="Moneda 3 2 10 3_ESF-08" xfId="14858"/>
    <cellStyle name="Moneda 3 2 10 4" xfId="910"/>
    <cellStyle name="Moneda 3 2 10 4 2" xfId="911"/>
    <cellStyle name="Moneda 3 2 10 4 2 2" xfId="2472"/>
    <cellStyle name="Moneda 3 2 10 4 2 2 2" xfId="4423"/>
    <cellStyle name="Moneda 3 2 10 4 2 2 2 2" xfId="10855"/>
    <cellStyle name="Moneda 3 2 10 4 2 2 2_ESF-08" xfId="13831"/>
    <cellStyle name="Moneda 3 2 10 4 2 2 3" xfId="6373"/>
    <cellStyle name="Moneda 3 2 10 4 2 2 3 2" xfId="12805"/>
    <cellStyle name="Moneda 3 2 10 4 2 2 3_ESF-08" xfId="8122"/>
    <cellStyle name="Moneda 3 2 10 4 2 2 4" xfId="8904"/>
    <cellStyle name="Moneda 3 2 10 4 2 2 5" xfId="16886"/>
    <cellStyle name="Moneda 3 2 10 4 2 2 6" xfId="18341"/>
    <cellStyle name="Moneda 3 2 10 4 2 2 7" xfId="18152"/>
    <cellStyle name="Moneda 3 2 10 4 2 2_ESF-08" xfId="13480"/>
    <cellStyle name="Moneda 3 2 10 4 2 3" xfId="3448"/>
    <cellStyle name="Moneda 3 2 10 4 2 3 2" xfId="9880"/>
    <cellStyle name="Moneda 3 2 10 4 2 3_ESF-08" xfId="13481"/>
    <cellStyle name="Moneda 3 2 10 4 2 4" xfId="5397"/>
    <cellStyle name="Moneda 3 2 10 4 2 4 2" xfId="11829"/>
    <cellStyle name="Moneda 3 2 10 4 2 4_ESF-08" xfId="15188"/>
    <cellStyle name="Moneda 3 2 10 4 2 5" xfId="7742"/>
    <cellStyle name="Moneda 3 2 10 4 2 6" xfId="16885"/>
    <cellStyle name="Moneda 3 2 10 4 2 7" xfId="18340"/>
    <cellStyle name="Moneda 3 2 10 4 2 8" xfId="18153"/>
    <cellStyle name="Moneda 3 2 10 4 2_ESF-08" xfId="13336"/>
    <cellStyle name="Moneda 3 2 10 4 3" xfId="2471"/>
    <cellStyle name="Moneda 3 2 10 4 3 2" xfId="4422"/>
    <cellStyle name="Moneda 3 2 10 4 3 2 2" xfId="10854"/>
    <cellStyle name="Moneda 3 2 10 4 3 2_ESF-08" xfId="8123"/>
    <cellStyle name="Moneda 3 2 10 4 3 3" xfId="6372"/>
    <cellStyle name="Moneda 3 2 10 4 3 3 2" xfId="12804"/>
    <cellStyle name="Moneda 3 2 10 4 3 3_ESF-08" xfId="13848"/>
    <cellStyle name="Moneda 3 2 10 4 3 4" xfId="8903"/>
    <cellStyle name="Moneda 3 2 10 4 3 5" xfId="16887"/>
    <cellStyle name="Moneda 3 2 10 4 3 6" xfId="18342"/>
    <cellStyle name="Moneda 3 2 10 4 3 7" xfId="18151"/>
    <cellStyle name="Moneda 3 2 10 4 3_ESF-08" xfId="14521"/>
    <cellStyle name="Moneda 3 2 10 4 4" xfId="3447"/>
    <cellStyle name="Moneda 3 2 10 4 4 2" xfId="9879"/>
    <cellStyle name="Moneda 3 2 10 4 4_ESF-08" xfId="13415"/>
    <cellStyle name="Moneda 3 2 10 4 5" xfId="5396"/>
    <cellStyle name="Moneda 3 2 10 4 5 2" xfId="11828"/>
    <cellStyle name="Moneda 3 2 10 4 5_ESF-08" xfId="14180"/>
    <cellStyle name="Moneda 3 2 10 4 6" xfId="7741"/>
    <cellStyle name="Moneda 3 2 10 4 7" xfId="16884"/>
    <cellStyle name="Moneda 3 2 10 4 8" xfId="18339"/>
    <cellStyle name="Moneda 3 2 10 4 9" xfId="18154"/>
    <cellStyle name="Moneda 3 2 10 4_ESF-08" xfId="6900"/>
    <cellStyle name="Moneda 3 2 10 5" xfId="912"/>
    <cellStyle name="Moneda 3 2 10 5 2" xfId="2473"/>
    <cellStyle name="Moneda 3 2 10 5 2 2" xfId="4424"/>
    <cellStyle name="Moneda 3 2 10 5 2 2 2" xfId="10856"/>
    <cellStyle name="Moneda 3 2 10 5 2 2_ESF-08" xfId="14513"/>
    <cellStyle name="Moneda 3 2 10 5 2 3" xfId="6374"/>
    <cellStyle name="Moneda 3 2 10 5 2 3 2" xfId="12806"/>
    <cellStyle name="Moneda 3 2 10 5 2 3_ESF-08" xfId="15181"/>
    <cellStyle name="Moneda 3 2 10 5 2 4" xfId="8905"/>
    <cellStyle name="Moneda 3 2 10 5 2 5" xfId="16889"/>
    <cellStyle name="Moneda 3 2 10 5 2 6" xfId="18344"/>
    <cellStyle name="Moneda 3 2 10 5 2 7" xfId="18149"/>
    <cellStyle name="Moneda 3 2 10 5 2_ESF-08" xfId="13823"/>
    <cellStyle name="Moneda 3 2 10 5 3" xfId="3449"/>
    <cellStyle name="Moneda 3 2 10 5 3 2" xfId="9881"/>
    <cellStyle name="Moneda 3 2 10 5 3_ESF-08" xfId="14172"/>
    <cellStyle name="Moneda 3 2 10 5 4" xfId="5398"/>
    <cellStyle name="Moneda 3 2 10 5 4 2" xfId="11830"/>
    <cellStyle name="Moneda 3 2 10 5 4_ESF-08" xfId="14853"/>
    <cellStyle name="Moneda 3 2 10 5 5" xfId="7743"/>
    <cellStyle name="Moneda 3 2 10 5 6" xfId="16888"/>
    <cellStyle name="Moneda 3 2 10 5 7" xfId="18343"/>
    <cellStyle name="Moneda 3 2 10 5 8" xfId="18150"/>
    <cellStyle name="Moneda 3 2 10 5_ESF-08" xfId="14861"/>
    <cellStyle name="Moneda 3 2 10 6" xfId="913"/>
    <cellStyle name="Moneda 3 2 10 6 2" xfId="2474"/>
    <cellStyle name="Moneda 3 2 10 6 2 2" xfId="4425"/>
    <cellStyle name="Moneda 3 2 10 6 2 2 2" xfId="10857"/>
    <cellStyle name="Moneda 3 2 10 6 2 2_ESF-08" xfId="13833"/>
    <cellStyle name="Moneda 3 2 10 6 2 3" xfId="6375"/>
    <cellStyle name="Moneda 3 2 10 6 2 3 2" xfId="12807"/>
    <cellStyle name="Moneda 3 2 10 6 2 3_ESF-08" xfId="14523"/>
    <cellStyle name="Moneda 3 2 10 6 2 4" xfId="8906"/>
    <cellStyle name="Moneda 3 2 10 6 2 5" xfId="16891"/>
    <cellStyle name="Moneda 3 2 10 6 2 6" xfId="18346"/>
    <cellStyle name="Moneda 3 2 10 6 2 7" xfId="18147"/>
    <cellStyle name="Moneda 3 2 10 6 2_ESF-08" xfId="13338"/>
    <cellStyle name="Moneda 3 2 10 6 3" xfId="3450"/>
    <cellStyle name="Moneda 3 2 10 6 3 2" xfId="9882"/>
    <cellStyle name="Moneda 3 2 10 6 3_ESF-08" xfId="15190"/>
    <cellStyle name="Moneda 3 2 10 6 4" xfId="5399"/>
    <cellStyle name="Moneda 3 2 10 6 4 2" xfId="11831"/>
    <cellStyle name="Moneda 3 2 10 6 4_ESF-08" xfId="14182"/>
    <cellStyle name="Moneda 3 2 10 6 5" xfId="7744"/>
    <cellStyle name="Moneda 3 2 10 6 6" xfId="16890"/>
    <cellStyle name="Moneda 3 2 10 6 7" xfId="18345"/>
    <cellStyle name="Moneda 3 2 10 6 8" xfId="18148"/>
    <cellStyle name="Moneda 3 2 10 6_ESF-08" xfId="13337"/>
    <cellStyle name="Moneda 3 2 10 7" xfId="2466"/>
    <cellStyle name="Moneda 3 2 10 7 2" xfId="4417"/>
    <cellStyle name="Moneda 3 2 10 7 2 2" xfId="10849"/>
    <cellStyle name="Moneda 3 2 10 7 2_ESF-08" xfId="13832"/>
    <cellStyle name="Moneda 3 2 10 7 3" xfId="6367"/>
    <cellStyle name="Moneda 3 2 10 7 3 2" xfId="12799"/>
    <cellStyle name="Moneda 3 2 10 7 3_ESF-08" xfId="14522"/>
    <cellStyle name="Moneda 3 2 10 7 4" xfId="8898"/>
    <cellStyle name="Moneda 3 2 10 7 5" xfId="16892"/>
    <cellStyle name="Moneda 3 2 10 7 6" xfId="18347"/>
    <cellStyle name="Moneda 3 2 10 7 7" xfId="18146"/>
    <cellStyle name="Moneda 3 2 10 7_ESF-08" xfId="14863"/>
    <cellStyle name="Moneda 3 2 10 8" xfId="3442"/>
    <cellStyle name="Moneda 3 2 10 8 2" xfId="9874"/>
    <cellStyle name="Moneda 3 2 10 8_ESF-08" xfId="15189"/>
    <cellStyle name="Moneda 3 2 10 9" xfId="5391"/>
    <cellStyle name="Moneda 3 2 10 9 2" xfId="11823"/>
    <cellStyle name="Moneda 3 2 10 9_ESF-08" xfId="14181"/>
    <cellStyle name="Moneda 3 2 10_ESF-08" xfId="13554"/>
    <cellStyle name="Moneda 3 2 11" xfId="914"/>
    <cellStyle name="Moneda 3 2 11 2" xfId="915"/>
    <cellStyle name="Moneda 3 2 11 2 2" xfId="2476"/>
    <cellStyle name="Moneda 3 2 11 2 2 2" xfId="4427"/>
    <cellStyle name="Moneda 3 2 11 2 2 2 2" xfId="10859"/>
    <cellStyle name="Moneda 3 2 11 2 2 2_ESF-08" xfId="13339"/>
    <cellStyle name="Moneda 3 2 11 2 2 3" xfId="6377"/>
    <cellStyle name="Moneda 3 2 11 2 2 3 2" xfId="12809"/>
    <cellStyle name="Moneda 3 2 11 2 2 3_ESF-08" xfId="6899"/>
    <cellStyle name="Moneda 3 2 11 2 2 4" xfId="8908"/>
    <cellStyle name="Moneda 3 2 11 2 2 5" xfId="16895"/>
    <cellStyle name="Moneda 3 2 11 2 2 6" xfId="18350"/>
    <cellStyle name="Moneda 3 2 11 2 2 7" xfId="18143"/>
    <cellStyle name="Moneda 3 2 11 2 2_ESF-08" xfId="13482"/>
    <cellStyle name="Moneda 3 2 11 2 3" xfId="3452"/>
    <cellStyle name="Moneda 3 2 11 2 3 2" xfId="9884"/>
    <cellStyle name="Moneda 3 2 11 2 3_ESF-08" xfId="13340"/>
    <cellStyle name="Moneda 3 2 11 2 4" xfId="5401"/>
    <cellStyle name="Moneda 3 2 11 2 4 2" xfId="11833"/>
    <cellStyle name="Moneda 3 2 11 2 4_ESF-08" xfId="13483"/>
    <cellStyle name="Moneda 3 2 11 2 5" xfId="7746"/>
    <cellStyle name="Moneda 3 2 11 2 6" xfId="16894"/>
    <cellStyle name="Moneda 3 2 11 2 7" xfId="18349"/>
    <cellStyle name="Moneda 3 2 11 2 8" xfId="18144"/>
    <cellStyle name="Moneda 3 2 11 2_ESF-08" xfId="6919"/>
    <cellStyle name="Moneda 3 2 11 3" xfId="2475"/>
    <cellStyle name="Moneda 3 2 11 3 2" xfId="4426"/>
    <cellStyle name="Moneda 3 2 11 3 2 2" xfId="10858"/>
    <cellStyle name="Moneda 3 2 11 3 2_ESF-08" xfId="8120"/>
    <cellStyle name="Moneda 3 2 11 3 3" xfId="6376"/>
    <cellStyle name="Moneda 3 2 11 3 3 2" xfId="12808"/>
    <cellStyle name="Moneda 3 2 11 3 3_ESF-08" xfId="14525"/>
    <cellStyle name="Moneda 3 2 11 3 4" xfId="8907"/>
    <cellStyle name="Moneda 3 2 11 3 5" xfId="16896"/>
    <cellStyle name="Moneda 3 2 11 3 6" xfId="18351"/>
    <cellStyle name="Moneda 3 2 11 3 7" xfId="18142"/>
    <cellStyle name="Moneda 3 2 11 3_ESF-08" xfId="13835"/>
    <cellStyle name="Moneda 3 2 11 4" xfId="3451"/>
    <cellStyle name="Moneda 3 2 11 4 2" xfId="9883"/>
    <cellStyle name="Moneda 3 2 11 4_ESF-08" xfId="8118"/>
    <cellStyle name="Moneda 3 2 11 5" xfId="5400"/>
    <cellStyle name="Moneda 3 2 11 5 2" xfId="11832"/>
    <cellStyle name="Moneda 3 2 11 5_ESF-08" xfId="15192"/>
    <cellStyle name="Moneda 3 2 11 6" xfId="7745"/>
    <cellStyle name="Moneda 3 2 11 7" xfId="16893"/>
    <cellStyle name="Moneda 3 2 11 8" xfId="18348"/>
    <cellStyle name="Moneda 3 2 11 9" xfId="18145"/>
    <cellStyle name="Moneda 3 2 11_ESF-08" xfId="14862"/>
    <cellStyle name="Moneda 3 2 12" xfId="916"/>
    <cellStyle name="Moneda 3 2 12 2" xfId="917"/>
    <cellStyle name="Moneda 3 2 12 2 2" xfId="2478"/>
    <cellStyle name="Moneda 3 2 12 2 2 2" xfId="4429"/>
    <cellStyle name="Moneda 3 2 12 2 2 2 2" xfId="10861"/>
    <cellStyle name="Moneda 3 2 12 2 2 2_ESF-08" xfId="13484"/>
    <cellStyle name="Moneda 3 2 12 2 2 3" xfId="6379"/>
    <cellStyle name="Moneda 3 2 12 2 2 3 2" xfId="12811"/>
    <cellStyle name="Moneda 3 2 12 2 2 3_ESF-08" xfId="14524"/>
    <cellStyle name="Moneda 3 2 12 2 2 4" xfId="8910"/>
    <cellStyle name="Moneda 3 2 12 2 2 5" xfId="16899"/>
    <cellStyle name="Moneda 3 2 12 2 2 6" xfId="18354"/>
    <cellStyle name="Moneda 3 2 12 2 2 7" xfId="18139"/>
    <cellStyle name="Moneda 3 2 12 2 2_ESF-08" xfId="13834"/>
    <cellStyle name="Moneda 3 2 12 2 3" xfId="3454"/>
    <cellStyle name="Moneda 3 2 12 2 3 2" xfId="9886"/>
    <cellStyle name="Moneda 3 2 12 2 3_ESF-08" xfId="8116"/>
    <cellStyle name="Moneda 3 2 12 2 4" xfId="5403"/>
    <cellStyle name="Moneda 3 2 12 2 4 2" xfId="11835"/>
    <cellStyle name="Moneda 3 2 12 2 4_ESF-08" xfId="13485"/>
    <cellStyle name="Moneda 3 2 12 2 5" xfId="7748"/>
    <cellStyle name="Moneda 3 2 12 2 6" xfId="16898"/>
    <cellStyle name="Moneda 3 2 12 2 7" xfId="18353"/>
    <cellStyle name="Moneda 3 2 12 2 8" xfId="18140"/>
    <cellStyle name="Moneda 3 2 12 2_ESF-08" xfId="14865"/>
    <cellStyle name="Moneda 3 2 12 3" xfId="2477"/>
    <cellStyle name="Moneda 3 2 12 3 2" xfId="4428"/>
    <cellStyle name="Moneda 3 2 12 3 2 2" xfId="10860"/>
    <cellStyle name="Moneda 3 2 12 3 2_ESF-08" xfId="13486"/>
    <cellStyle name="Moneda 3 2 12 3 3" xfId="6378"/>
    <cellStyle name="Moneda 3 2 12 3 3 2" xfId="12810"/>
    <cellStyle name="Moneda 3 2 12 3 3_ESF-08" xfId="14183"/>
    <cellStyle name="Moneda 3 2 12 3 4" xfId="8909"/>
    <cellStyle name="Moneda 3 2 12 3 5" xfId="16900"/>
    <cellStyle name="Moneda 3 2 12 3 6" xfId="18355"/>
    <cellStyle name="Moneda 3 2 12 3 7" xfId="18138"/>
    <cellStyle name="Moneda 3 2 12 3_ESF-08" xfId="15191"/>
    <cellStyle name="Moneda 3 2 12 4" xfId="3453"/>
    <cellStyle name="Moneda 3 2 12 4 2" xfId="9885"/>
    <cellStyle name="Moneda 3 2 12 4_ESF-08" xfId="14864"/>
    <cellStyle name="Moneda 3 2 12 5" xfId="5402"/>
    <cellStyle name="Moneda 3 2 12 5 2" xfId="11834"/>
    <cellStyle name="Moneda 3 2 12 5_ESF-08" xfId="13341"/>
    <cellStyle name="Moneda 3 2 12 6" xfId="7747"/>
    <cellStyle name="Moneda 3 2 12 7" xfId="16897"/>
    <cellStyle name="Moneda 3 2 12 8" xfId="18352"/>
    <cellStyle name="Moneda 3 2 12 9" xfId="18141"/>
    <cellStyle name="Moneda 3 2 12_ESF-08" xfId="14184"/>
    <cellStyle name="Moneda 3 2 13" xfId="918"/>
    <cellStyle name="Moneda 3 2 13 2" xfId="919"/>
    <cellStyle name="Moneda 3 2 13 2 2" xfId="2480"/>
    <cellStyle name="Moneda 3 2 13 2 2 2" xfId="4431"/>
    <cellStyle name="Moneda 3 2 13 2 2 2 2" xfId="10863"/>
    <cellStyle name="Moneda 3 2 13 2 2 2_ESF-08" xfId="15194"/>
    <cellStyle name="Moneda 3 2 13 2 2 3" xfId="6381"/>
    <cellStyle name="Moneda 3 2 13 2 2 3 2" xfId="12813"/>
    <cellStyle name="Moneda 3 2 13 2 2 3_ESF-08" xfId="14186"/>
    <cellStyle name="Moneda 3 2 13 2 2 4" xfId="8912"/>
    <cellStyle name="Moneda 3 2 13 2 2 5" xfId="16903"/>
    <cellStyle name="Moneda 3 2 13 2 2 6" xfId="18358"/>
    <cellStyle name="Moneda 3 2 13 2 2 7" xfId="18135"/>
    <cellStyle name="Moneda 3 2 13 2 2_ESF-08" xfId="14527"/>
    <cellStyle name="Moneda 3 2 13 2 3" xfId="3456"/>
    <cellStyle name="Moneda 3 2 13 2 3 2" xfId="9888"/>
    <cellStyle name="Moneda 3 2 13 2 3_ESF-08" xfId="14867"/>
    <cellStyle name="Moneda 3 2 13 2 4" xfId="5405"/>
    <cellStyle name="Moneda 3 2 13 2 4 2" xfId="11837"/>
    <cellStyle name="Moneda 3 2 13 2 4_ESF-08" xfId="13836"/>
    <cellStyle name="Moneda 3 2 13 2 5" xfId="7750"/>
    <cellStyle name="Moneda 3 2 13 2 6" xfId="16902"/>
    <cellStyle name="Moneda 3 2 13 2 7" xfId="18357"/>
    <cellStyle name="Moneda 3 2 13 2 8" xfId="18136"/>
    <cellStyle name="Moneda 3 2 13 2_ESF-08" xfId="13837"/>
    <cellStyle name="Moneda 3 2 13 3" xfId="2479"/>
    <cellStyle name="Moneda 3 2 13 3 2" xfId="4430"/>
    <cellStyle name="Moneda 3 2 13 3 2 2" xfId="10862"/>
    <cellStyle name="Moneda 3 2 13 3 2_ESF-08" xfId="15193"/>
    <cellStyle name="Moneda 3 2 13 3 3" xfId="6380"/>
    <cellStyle name="Moneda 3 2 13 3 3 2" xfId="12812"/>
    <cellStyle name="Moneda 3 2 13 3 3_ESF-08" xfId="8114"/>
    <cellStyle name="Moneda 3 2 13 3 4" xfId="8911"/>
    <cellStyle name="Moneda 3 2 13 3 5" xfId="16904"/>
    <cellStyle name="Moneda 3 2 13 3 6" xfId="18359"/>
    <cellStyle name="Moneda 3 2 13 3 7" xfId="18134"/>
    <cellStyle name="Moneda 3 2 13 3_ESF-08" xfId="14526"/>
    <cellStyle name="Moneda 3 2 13 4" xfId="3455"/>
    <cellStyle name="Moneda 3 2 13 4 2" xfId="9887"/>
    <cellStyle name="Moneda 3 2 13 4_ESF-08" xfId="14185"/>
    <cellStyle name="Moneda 3 2 13 5" xfId="5404"/>
    <cellStyle name="Moneda 3 2 13 5 2" xfId="11836"/>
    <cellStyle name="Moneda 3 2 13 5_ESF-08" xfId="14866"/>
    <cellStyle name="Moneda 3 2 13 6" xfId="7749"/>
    <cellStyle name="Moneda 3 2 13 7" xfId="16901"/>
    <cellStyle name="Moneda 3 2 13 8" xfId="18356"/>
    <cellStyle name="Moneda 3 2 13 9" xfId="18137"/>
    <cellStyle name="Moneda 3 2 13_ESF-08" xfId="13342"/>
    <cellStyle name="Moneda 3 2 14" xfId="920"/>
    <cellStyle name="Moneda 3 2 14 2" xfId="2481"/>
    <cellStyle name="Moneda 3 2 14 2 2" xfId="4432"/>
    <cellStyle name="Moneda 3 2 14 2 2 2" xfId="10864"/>
    <cellStyle name="Moneda 3 2 14 2 2_ESF-08" xfId="13487"/>
    <cellStyle name="Moneda 3 2 14 2 3" xfId="6382"/>
    <cellStyle name="Moneda 3 2 14 2 3 2" xfId="12814"/>
    <cellStyle name="Moneda 3 2 14 2 3_ESF-08" xfId="13838"/>
    <cellStyle name="Moneda 3 2 14 2 4" xfId="8913"/>
    <cellStyle name="Moneda 3 2 14 2 5" xfId="16906"/>
    <cellStyle name="Moneda 3 2 14 2 6" xfId="18361"/>
    <cellStyle name="Moneda 3 2 14 2 7" xfId="18132"/>
    <cellStyle name="Moneda 3 2 14 2_ESF-08" xfId="13343"/>
    <cellStyle name="Moneda 3 2 14 3" xfId="3457"/>
    <cellStyle name="Moneda 3 2 14 3 2" xfId="9889"/>
    <cellStyle name="Moneda 3 2 14 3_ESF-08" xfId="13488"/>
    <cellStyle name="Moneda 3 2 14 4" xfId="5406"/>
    <cellStyle name="Moneda 3 2 14 4 2" xfId="11838"/>
    <cellStyle name="Moneda 3 2 14 4_ESF-08" xfId="14528"/>
    <cellStyle name="Moneda 3 2 14 5" xfId="7751"/>
    <cellStyle name="Moneda 3 2 14 6" xfId="16905"/>
    <cellStyle name="Moneda 3 2 14 7" xfId="18360"/>
    <cellStyle name="Moneda 3 2 14 8" xfId="18133"/>
    <cellStyle name="Moneda 3 2 14_ESF-08" xfId="8112"/>
    <cellStyle name="Moneda 3 2 15" xfId="921"/>
    <cellStyle name="Moneda 3 2 15 2" xfId="2482"/>
    <cellStyle name="Moneda 3 2 15 2 2" xfId="4433"/>
    <cellStyle name="Moneda 3 2 15 2 2 2" xfId="10865"/>
    <cellStyle name="Moneda 3 2 15 2 2_ESF-08" xfId="15195"/>
    <cellStyle name="Moneda 3 2 15 2 3" xfId="6383"/>
    <cellStyle name="Moneda 3 2 15 2 3 2" xfId="12815"/>
    <cellStyle name="Moneda 3 2 15 2 3_ESF-08" xfId="14187"/>
    <cellStyle name="Moneda 3 2 15 2 4" xfId="8914"/>
    <cellStyle name="Moneda 3 2 15 2 5" xfId="16908"/>
    <cellStyle name="Moneda 3 2 15 2 6" xfId="18363"/>
    <cellStyle name="Moneda 3 2 15 2 7" xfId="18130"/>
    <cellStyle name="Moneda 3 2 15 2_ESF-08" xfId="8108"/>
    <cellStyle name="Moneda 3 2 15 3" xfId="3458"/>
    <cellStyle name="Moneda 3 2 15 3 2" xfId="9890"/>
    <cellStyle name="Moneda 3 2 15 3_ESF-08" xfId="8106"/>
    <cellStyle name="Moneda 3 2 15 4" xfId="5407"/>
    <cellStyle name="Moneda 3 2 15 4 2" xfId="11839"/>
    <cellStyle name="Moneda 3 2 15 4_ESF-08" xfId="14868"/>
    <cellStyle name="Moneda 3 2 15 5" xfId="7752"/>
    <cellStyle name="Moneda 3 2 15 6" xfId="16907"/>
    <cellStyle name="Moneda 3 2 15 7" xfId="18362"/>
    <cellStyle name="Moneda 3 2 15 8" xfId="18131"/>
    <cellStyle name="Moneda 3 2 15_ESF-08" xfId="8110"/>
    <cellStyle name="Moneda 3 2 16" xfId="2465"/>
    <cellStyle name="Moneda 3 2 16 2" xfId="4416"/>
    <cellStyle name="Moneda 3 2 16 2 2" xfId="10848"/>
    <cellStyle name="Moneda 3 2 16 2_ESF-08" xfId="13489"/>
    <cellStyle name="Moneda 3 2 16 3" xfId="6366"/>
    <cellStyle name="Moneda 3 2 16 3 2" xfId="12798"/>
    <cellStyle name="Moneda 3 2 16 3_ESF-08" xfId="13839"/>
    <cellStyle name="Moneda 3 2 16 4" xfId="8897"/>
    <cellStyle name="Moneda 3 2 16 5" xfId="16909"/>
    <cellStyle name="Moneda 3 2 16 6" xfId="18364"/>
    <cellStyle name="Moneda 3 2 16 7" xfId="18129"/>
    <cellStyle name="Moneda 3 2 16_ESF-08" xfId="13344"/>
    <cellStyle name="Moneda 3 2 17" xfId="3441"/>
    <cellStyle name="Moneda 3 2 17 2" xfId="9873"/>
    <cellStyle name="Moneda 3 2 17_ESF-08" xfId="8105"/>
    <cellStyle name="Moneda 3 2 18" xfId="5390"/>
    <cellStyle name="Moneda 3 2 18 2" xfId="11822"/>
    <cellStyle name="Moneda 3 2 18_ESF-08" xfId="13490"/>
    <cellStyle name="Moneda 3 2 19" xfId="7735"/>
    <cellStyle name="Moneda 3 2 2" xfId="922"/>
    <cellStyle name="Moneda 3 2 2 10" xfId="3459"/>
    <cellStyle name="Moneda 3 2 2 10 2" xfId="9891"/>
    <cellStyle name="Moneda 3 2 2 10_ESF-08" xfId="14529"/>
    <cellStyle name="Moneda 3 2 2 11" xfId="5408"/>
    <cellStyle name="Moneda 3 2 2 11 2" xfId="11840"/>
    <cellStyle name="Moneda 3 2 2 11_ESF-08" xfId="13491"/>
    <cellStyle name="Moneda 3 2 2 12" xfId="7753"/>
    <cellStyle name="Moneda 3 2 2 13" xfId="6832"/>
    <cellStyle name="Moneda 3 2 2 14" xfId="16910"/>
    <cellStyle name="Moneda 3 2 2 15" xfId="18365"/>
    <cellStyle name="Moneda 3 2 2 16" xfId="18128"/>
    <cellStyle name="Moneda 3 2 2 2" xfId="923"/>
    <cellStyle name="Moneda 3 2 2 2 10" xfId="3460"/>
    <cellStyle name="Moneda 3 2 2 2 10 2" xfId="9892"/>
    <cellStyle name="Moneda 3 2 2 2 10_ESF-08" xfId="14188"/>
    <cellStyle name="Moneda 3 2 2 2 11" xfId="5409"/>
    <cellStyle name="Moneda 3 2 2 2 11 2" xfId="11841"/>
    <cellStyle name="Moneda 3 2 2 2 11_ESF-08" xfId="6898"/>
    <cellStyle name="Moneda 3 2 2 2 12" xfId="7754"/>
    <cellStyle name="Moneda 3 2 2 2 13" xfId="6833"/>
    <cellStyle name="Moneda 3 2 2 2 14" xfId="16911"/>
    <cellStyle name="Moneda 3 2 2 2 15" xfId="18366"/>
    <cellStyle name="Moneda 3 2 2 2 16" xfId="18127"/>
    <cellStyle name="Moneda 3 2 2 2 2" xfId="924"/>
    <cellStyle name="Moneda 3 2 2 2 2 10" xfId="7755"/>
    <cellStyle name="Moneda 3 2 2 2 2 11" xfId="6834"/>
    <cellStyle name="Moneda 3 2 2 2 2 12" xfId="16912"/>
    <cellStyle name="Moneda 3 2 2 2 2 2" xfId="925"/>
    <cellStyle name="Moneda 3 2 2 2 2 2 2" xfId="926"/>
    <cellStyle name="Moneda 3 2 2 2 2 2 2 2" xfId="2487"/>
    <cellStyle name="Moneda 3 2 2 2 2 2 2 2 2" xfId="4438"/>
    <cellStyle name="Moneda 3 2 2 2 2 2 2 2 2 2" xfId="10870"/>
    <cellStyle name="Moneda 3 2 2 2 2 2 2 2 2_ESF-08" xfId="15180"/>
    <cellStyle name="Moneda 3 2 2 2 2 2 2 2 3" xfId="6388"/>
    <cellStyle name="Moneda 3 2 2 2 2 2 2 2 3 2" xfId="12820"/>
    <cellStyle name="Moneda 3 2 2 2 2 2 2 2 3_ESF-08" xfId="13493"/>
    <cellStyle name="Moneda 3 2 2 2 2 2 2 2 4" xfId="8919"/>
    <cellStyle name="Moneda 3 2 2 2 2 2 2 2 5" xfId="16915"/>
    <cellStyle name="Moneda 3 2 2 2 2 2 2 2 6" xfId="18369"/>
    <cellStyle name="Moneda 3 2 2 2 2 2 2 2 7" xfId="18124"/>
    <cellStyle name="Moneda 3 2 2 2 2 2 2 2_ESF-08" xfId="6897"/>
    <cellStyle name="Moneda 3 2 2 2 2 2 2 3" xfId="3463"/>
    <cellStyle name="Moneda 3 2 2 2 2 2 2 3 2" xfId="9895"/>
    <cellStyle name="Moneda 3 2 2 2 2 2 2 3_ESF-08" xfId="8102"/>
    <cellStyle name="Moneda 3 2 2 2 2 2 2 4" xfId="5412"/>
    <cellStyle name="Moneda 3 2 2 2 2 2 2 4 2" xfId="11844"/>
    <cellStyle name="Moneda 3 2 2 2 2 2 2 4_ESF-08" xfId="14171"/>
    <cellStyle name="Moneda 3 2 2 2 2 2 2 5" xfId="7757"/>
    <cellStyle name="Moneda 3 2 2 2 2 2 2 6" xfId="16914"/>
    <cellStyle name="Moneda 3 2 2 2 2 2 2 7" xfId="18368"/>
    <cellStyle name="Moneda 3 2 2 2 2 2 2 8" xfId="18125"/>
    <cellStyle name="Moneda 3 2 2 2 2 2 2_ESF-08" xfId="14512"/>
    <cellStyle name="Moneda 3 2 2 2 2 2 3" xfId="2486"/>
    <cellStyle name="Moneda 3 2 2 2 2 2 3 2" xfId="4437"/>
    <cellStyle name="Moneda 3 2 2 2 2 2 3 2 2" xfId="10869"/>
    <cellStyle name="Moneda 3 2 2 2 2 2 3 2_ESF-08" xfId="13494"/>
    <cellStyle name="Moneda 3 2 2 2 2 2 3 3" xfId="6387"/>
    <cellStyle name="Moneda 3 2 2 2 2 2 3 3 2" xfId="12819"/>
    <cellStyle name="Moneda 3 2 2 2 2 2 3 3_ESF-08" xfId="13327"/>
    <cellStyle name="Moneda 3 2 2 2 2 2 3 4" xfId="8918"/>
    <cellStyle name="Moneda 3 2 2 2 2 2 3 5" xfId="16916"/>
    <cellStyle name="Moneda 3 2 2 2 2 2 3 6" xfId="18370"/>
    <cellStyle name="Moneda 3 2 2 2 2 2 3 7" xfId="18123"/>
    <cellStyle name="Moneda 3 2 2 2 2 2 3_ESF-08" xfId="14852"/>
    <cellStyle name="Moneda 3 2 2 2 2 2 4" xfId="3462"/>
    <cellStyle name="Moneda 3 2 2 2 2 2 4 2" xfId="9894"/>
    <cellStyle name="Moneda 3 2 2 2 2 2 4_ESF-08" xfId="6896"/>
    <cellStyle name="Moneda 3 2 2 2 2 2 5" xfId="5411"/>
    <cellStyle name="Moneda 3 2 2 2 2 2 5 2" xfId="11843"/>
    <cellStyle name="Moneda 3 2 2 2 2 2 5_ESF-08" xfId="6926"/>
    <cellStyle name="Moneda 3 2 2 2 2 2 6" xfId="7756"/>
    <cellStyle name="Moneda 3 2 2 2 2 2 7" xfId="16913"/>
    <cellStyle name="Moneda 3 2 2 2 2 2 8" xfId="18367"/>
    <cellStyle name="Moneda 3 2 2 2 2 2 9" xfId="18126"/>
    <cellStyle name="Moneda 3 2 2 2 2 2_ESF-08" xfId="13492"/>
    <cellStyle name="Moneda 3 2 2 2 2 3" xfId="927"/>
    <cellStyle name="Moneda 3 2 2 2 2 3 2" xfId="928"/>
    <cellStyle name="Moneda 3 2 2 2 2 3 2 2" xfId="2489"/>
    <cellStyle name="Moneda 3 2 2 2 2 3 2 2 2" xfId="4440"/>
    <cellStyle name="Moneda 3 2 2 2 2 3 2 2 2 2" xfId="10872"/>
    <cellStyle name="Moneda 3 2 2 2 2 3 2 2 2_ESF-08" xfId="8101"/>
    <cellStyle name="Moneda 3 2 2 2 2 3 2 2 3" xfId="6390"/>
    <cellStyle name="Moneda 3 2 2 2 2 3 2 2 3 2" xfId="12822"/>
    <cellStyle name="Moneda 3 2 2 2 2 3 2 2 3_ESF-08" xfId="13345"/>
    <cellStyle name="Moneda 3 2 2 2 2 3 2 2 4" xfId="8921"/>
    <cellStyle name="Moneda 3 2 2 2 2 3 2 2 5" xfId="16919"/>
    <cellStyle name="Moneda 3 2 2 2 2 3 2 2 6" xfId="18373"/>
    <cellStyle name="Moneda 3 2 2 2 2 3 2 2 7" xfId="18120"/>
    <cellStyle name="Moneda 3 2 2 2 2 3 2 2_ESF-08" xfId="14869"/>
    <cellStyle name="Moneda 3 2 2 2 2 3 2 3" xfId="3465"/>
    <cellStyle name="Moneda 3 2 2 2 2 3 2 3 2" xfId="9897"/>
    <cellStyle name="Moneda 3 2 2 2 2 3 2 3_ESF-08" xfId="13496"/>
    <cellStyle name="Moneda 3 2 2 2 2 3 2 4" xfId="5414"/>
    <cellStyle name="Moneda 3 2 2 2 2 3 2 4 2" xfId="11846"/>
    <cellStyle name="Moneda 3 2 2 2 2 3 2 4_ESF-08" xfId="6895"/>
    <cellStyle name="Moneda 3 2 2 2 2 3 2 5" xfId="7759"/>
    <cellStyle name="Moneda 3 2 2 2 2 3 2 6" xfId="16918"/>
    <cellStyle name="Moneda 3 2 2 2 2 3 2 7" xfId="18372"/>
    <cellStyle name="Moneda 3 2 2 2 2 3 2 8" xfId="18121"/>
    <cellStyle name="Moneda 3 2 2 2 2 3 2_ESF-08" xfId="14189"/>
    <cellStyle name="Moneda 3 2 2 2 2 3 3" xfId="2488"/>
    <cellStyle name="Moneda 3 2 2 2 2 3 3 2" xfId="4439"/>
    <cellStyle name="Moneda 3 2 2 2 2 3 3 2 2" xfId="10871"/>
    <cellStyle name="Moneda 3 2 2 2 2 3 3 2_ESF-08" xfId="8150"/>
    <cellStyle name="Moneda 3 2 2 2 2 3 3 3" xfId="6389"/>
    <cellStyle name="Moneda 3 2 2 2 2 3 3 3 2" xfId="12821"/>
    <cellStyle name="Moneda 3 2 2 2 2 3 3 3_ESF-08" xfId="14190"/>
    <cellStyle name="Moneda 3 2 2 2 2 3 3 4" xfId="8920"/>
    <cellStyle name="Moneda 3 2 2 2 2 3 3 5" xfId="16920"/>
    <cellStyle name="Moneda 3 2 2 2 2 3 3 6" xfId="18374"/>
    <cellStyle name="Moneda 3 2 2 2 2 3 3 7" xfId="18119"/>
    <cellStyle name="Moneda 3 2 2 2 2 3 3_ESF-08" xfId="13497"/>
    <cellStyle name="Moneda 3 2 2 2 2 3 4" xfId="3464"/>
    <cellStyle name="Moneda 3 2 2 2 2 3 4 2" xfId="9896"/>
    <cellStyle name="Moneda 3 2 2 2 2 3 4_ESF-08" xfId="8100"/>
    <cellStyle name="Moneda 3 2 2 2 2 3 5" xfId="5413"/>
    <cellStyle name="Moneda 3 2 2 2 2 3 5 2" xfId="11845"/>
    <cellStyle name="Moneda 3 2 2 2 2 3 5_ESF-08" xfId="13498"/>
    <cellStyle name="Moneda 3 2 2 2 2 3 6" xfId="7758"/>
    <cellStyle name="Moneda 3 2 2 2 2 3 7" xfId="16917"/>
    <cellStyle name="Moneda 3 2 2 2 2 3 8" xfId="18371"/>
    <cellStyle name="Moneda 3 2 2 2 2 3 9" xfId="18122"/>
    <cellStyle name="Moneda 3 2 2 2 2 3_ESF-08" xfId="13495"/>
    <cellStyle name="Moneda 3 2 2 2 2 4" xfId="929"/>
    <cellStyle name="Moneda 3 2 2 2 2 4 2" xfId="930"/>
    <cellStyle name="Moneda 3 2 2 2 2 4 2 2" xfId="2491"/>
    <cellStyle name="Moneda 3 2 2 2 2 4 2 2 2" xfId="4442"/>
    <cellStyle name="Moneda 3 2 2 2 2 4 2 2 2 2" xfId="10874"/>
    <cellStyle name="Moneda 3 2 2 2 2 4 2 2 2_ESF-08" xfId="13346"/>
    <cellStyle name="Moneda 3 2 2 2 2 4 2 2 3" xfId="6392"/>
    <cellStyle name="Moneda 3 2 2 2 2 4 2 2 3 2" xfId="12824"/>
    <cellStyle name="Moneda 3 2 2 2 2 4 2 2 3_ESF-08" xfId="8098"/>
    <cellStyle name="Moneda 3 2 2 2 2 4 2 2 4" xfId="8923"/>
    <cellStyle name="Moneda 3 2 2 2 2 4 2 2 5" xfId="16923"/>
    <cellStyle name="Moneda 3 2 2 2 2 4 2 2 6" xfId="18377"/>
    <cellStyle name="Moneda 3 2 2 2 2 4 2 2 7" xfId="18116"/>
    <cellStyle name="Moneda 3 2 2 2 2 4 2 2_ESF-08" xfId="8099"/>
    <cellStyle name="Moneda 3 2 2 2 2 4 2 3" xfId="3467"/>
    <cellStyle name="Moneda 3 2 2 2 2 4 2 3 2" xfId="9899"/>
    <cellStyle name="Moneda 3 2 2 2 2 4 2 3_ESF-08" xfId="6925"/>
    <cellStyle name="Moneda 3 2 2 2 2 4 2 4" xfId="5416"/>
    <cellStyle name="Moneda 3 2 2 2 2 4 2 4 2" xfId="11848"/>
    <cellStyle name="Moneda 3 2 2 2 2 4 2 4_ESF-08" xfId="8097"/>
    <cellStyle name="Moneda 3 2 2 2 2 4 2 5" xfId="7761"/>
    <cellStyle name="Moneda 3 2 2 2 2 4 2 6" xfId="16922"/>
    <cellStyle name="Moneda 3 2 2 2 2 4 2 7" xfId="18376"/>
    <cellStyle name="Moneda 3 2 2 2 2 4 2 8" xfId="18117"/>
    <cellStyle name="Moneda 3 2 2 2 2 4 2_ESF-08" xfId="14870"/>
    <cellStyle name="Moneda 3 2 2 2 2 4 3" xfId="2490"/>
    <cellStyle name="Moneda 3 2 2 2 2 4 3 2" xfId="4441"/>
    <cellStyle name="Moneda 3 2 2 2 2 4 3 2 2" xfId="10873"/>
    <cellStyle name="Moneda 3 2 2 2 2 4 3 2_ESF-08" xfId="13499"/>
    <cellStyle name="Moneda 3 2 2 2 2 4 3 3" xfId="6391"/>
    <cellStyle name="Moneda 3 2 2 2 2 4 3 3 2" xfId="12823"/>
    <cellStyle name="Moneda 3 2 2 2 2 4 3 3_ESF-08" xfId="13348"/>
    <cellStyle name="Moneda 3 2 2 2 2 4 3 4" xfId="8922"/>
    <cellStyle name="Moneda 3 2 2 2 2 4 3 5" xfId="16924"/>
    <cellStyle name="Moneda 3 2 2 2 2 4 3 6" xfId="18378"/>
    <cellStyle name="Moneda 3 2 2 2 2 4 3 7" xfId="18115"/>
    <cellStyle name="Moneda 3 2 2 2 2 4 3_ESF-08" xfId="13347"/>
    <cellStyle name="Moneda 3 2 2 2 2 4 4" xfId="3466"/>
    <cellStyle name="Moneda 3 2 2 2 2 4 4 2" xfId="9898"/>
    <cellStyle name="Moneda 3 2 2 2 2 4 4_ESF-08" xfId="8096"/>
    <cellStyle name="Moneda 3 2 2 2 2 4 5" xfId="5415"/>
    <cellStyle name="Moneda 3 2 2 2 2 4 5 2" xfId="11847"/>
    <cellStyle name="Moneda 3 2 2 2 2 4 5_ESF-08" xfId="13349"/>
    <cellStyle name="Moneda 3 2 2 2 2 4 6" xfId="7760"/>
    <cellStyle name="Moneda 3 2 2 2 2 4 7" xfId="16921"/>
    <cellStyle name="Moneda 3 2 2 2 2 4 8" xfId="18375"/>
    <cellStyle name="Moneda 3 2 2 2 2 4 9" xfId="18118"/>
    <cellStyle name="Moneda 3 2 2 2 2 4_ESF-08" xfId="6894"/>
    <cellStyle name="Moneda 3 2 2 2 2 5" xfId="931"/>
    <cellStyle name="Moneda 3 2 2 2 2 5 2" xfId="2492"/>
    <cellStyle name="Moneda 3 2 2 2 2 5 2 2" xfId="4443"/>
    <cellStyle name="Moneda 3 2 2 2 2 5 2 2 2" xfId="10875"/>
    <cellStyle name="Moneda 3 2 2 2 2 5 2 2_ESF-08" xfId="13501"/>
    <cellStyle name="Moneda 3 2 2 2 2 5 2 3" xfId="6393"/>
    <cellStyle name="Moneda 3 2 2 2 2 5 2 3 2" xfId="12825"/>
    <cellStyle name="Moneda 3 2 2 2 2 5 2 3_ESF-08" xfId="6893"/>
    <cellStyle name="Moneda 3 2 2 2 2 5 2 4" xfId="8924"/>
    <cellStyle name="Moneda 3 2 2 2 2 5 2 5" xfId="16926"/>
    <cellStyle name="Moneda 3 2 2 2 2 5 2 6" xfId="18380"/>
    <cellStyle name="Moneda 3 2 2 2 2 5 2 7" xfId="18113"/>
    <cellStyle name="Moneda 3 2 2 2 2 5 2_ESF-08" xfId="13844"/>
    <cellStyle name="Moneda 3 2 2 2 2 5 3" xfId="3468"/>
    <cellStyle name="Moneda 3 2 2 2 2 5 3 2" xfId="9900"/>
    <cellStyle name="Moneda 3 2 2 2 2 5 3_ESF-08" xfId="14533"/>
    <cellStyle name="Moneda 3 2 2 2 2 5 4" xfId="5417"/>
    <cellStyle name="Moneda 3 2 2 2 2 5 4 2" xfId="11849"/>
    <cellStyle name="Moneda 3 2 2 2 2 5 4_ESF-08" xfId="15200"/>
    <cellStyle name="Moneda 3 2 2 2 2 5 5" xfId="7762"/>
    <cellStyle name="Moneda 3 2 2 2 2 5 6" xfId="16925"/>
    <cellStyle name="Moneda 3 2 2 2 2 5 7" xfId="18379"/>
    <cellStyle name="Moneda 3 2 2 2 2 5 8" xfId="18114"/>
    <cellStyle name="Moneda 3 2 2 2 2 5_ESF-08" xfId="13500"/>
    <cellStyle name="Moneda 3 2 2 2 2 6" xfId="932"/>
    <cellStyle name="Moneda 3 2 2 2 2 6 2" xfId="2493"/>
    <cellStyle name="Moneda 3 2 2 2 2 6 2 2" xfId="4444"/>
    <cellStyle name="Moneda 3 2 2 2 2 6 2 2 2" xfId="10876"/>
    <cellStyle name="Moneda 3 2 2 2 2 6 2 2_ESF-08" xfId="14873"/>
    <cellStyle name="Moneda 3 2 2 2 2 6 2 3" xfId="6394"/>
    <cellStyle name="Moneda 3 2 2 2 2 6 2 3 2" xfId="12826"/>
    <cellStyle name="Moneda 3 2 2 2 2 6 2 3_ESF-08" xfId="13503"/>
    <cellStyle name="Moneda 3 2 2 2 2 6 2 4" xfId="8925"/>
    <cellStyle name="Moneda 3 2 2 2 2 6 2 5" xfId="16928"/>
    <cellStyle name="Moneda 3 2 2 2 2 6 2 6" xfId="18382"/>
    <cellStyle name="Moneda 3 2 2 2 2 6 2 7" xfId="18111"/>
    <cellStyle name="Moneda 3 2 2 2 2 6 2_ESF-08" xfId="14193"/>
    <cellStyle name="Moneda 3 2 2 2 2 6 3" xfId="3469"/>
    <cellStyle name="Moneda 3 2 2 2 2 6 3 2" xfId="9901"/>
    <cellStyle name="Moneda 3 2 2 2 2 6 3_ESF-08" xfId="13843"/>
    <cellStyle name="Moneda 3 2 2 2 2 6 4" xfId="5418"/>
    <cellStyle name="Moneda 3 2 2 2 2 6 4 2" xfId="11850"/>
    <cellStyle name="Moneda 3 2 2 2 2 6 4_ESF-08" xfId="8095"/>
    <cellStyle name="Moneda 3 2 2 2 2 6 5" xfId="7763"/>
    <cellStyle name="Moneda 3 2 2 2 2 6 6" xfId="16927"/>
    <cellStyle name="Moneda 3 2 2 2 2 6 7" xfId="18381"/>
    <cellStyle name="Moneda 3 2 2 2 2 6 8" xfId="18112"/>
    <cellStyle name="Moneda 3 2 2 2 2 6_ESF-08" xfId="13502"/>
    <cellStyle name="Moneda 3 2 2 2 2 7" xfId="2485"/>
    <cellStyle name="Moneda 3 2 2 2 2 7 2" xfId="4436"/>
    <cellStyle name="Moneda 3 2 2 2 2 7 2 2" xfId="10868"/>
    <cellStyle name="Moneda 3 2 2 2 2 7 2_ESF-08" xfId="13504"/>
    <cellStyle name="Moneda 3 2 2 2 2 7 3" xfId="6386"/>
    <cellStyle name="Moneda 3 2 2 2 2 7 3 2" xfId="12818"/>
    <cellStyle name="Moneda 3 2 2 2 2 7 3_ESF-08" xfId="14532"/>
    <cellStyle name="Moneda 3 2 2 2 2 7 4" xfId="8917"/>
    <cellStyle name="Moneda 3 2 2 2 2 7 5" xfId="16929"/>
    <cellStyle name="Moneda 3 2 2 2 2 7 6" xfId="18383"/>
    <cellStyle name="Moneda 3 2 2 2 2 7 7" xfId="18110"/>
    <cellStyle name="Moneda 3 2 2 2 2 7_ESF-08" xfId="6892"/>
    <cellStyle name="Moneda 3 2 2 2 2 8" xfId="3461"/>
    <cellStyle name="Moneda 3 2 2 2 2 8 2" xfId="9893"/>
    <cellStyle name="Moneda 3 2 2 2 2 8_ESF-08" xfId="15199"/>
    <cellStyle name="Moneda 3 2 2 2 2 9" xfId="5410"/>
    <cellStyle name="Moneda 3 2 2 2 2 9 2" xfId="11842"/>
    <cellStyle name="Moneda 3 2 2 2 2 9_ESF-08" xfId="14192"/>
    <cellStyle name="Moneda 3 2 2 2 2_ESF-08" xfId="8103"/>
    <cellStyle name="Moneda 3 2 2 2 3" xfId="933"/>
    <cellStyle name="Moneda 3 2 2 2 3 10" xfId="7764"/>
    <cellStyle name="Moneda 3 2 2 2 3 11" xfId="6835"/>
    <cellStyle name="Moneda 3 2 2 2 3 12" xfId="16930"/>
    <cellStyle name="Moneda 3 2 2 2 3 2" xfId="934"/>
    <cellStyle name="Moneda 3 2 2 2 3 2 2" xfId="935"/>
    <cellStyle name="Moneda 3 2 2 2 3 2 2 2" xfId="2496"/>
    <cellStyle name="Moneda 3 2 2 2 3 2 2 2 2" xfId="4447"/>
    <cellStyle name="Moneda 3 2 2 2 3 2 2 2 2 2" xfId="10879"/>
    <cellStyle name="Moneda 3 2 2 2 3 2 2 2 2_ESF-08" xfId="13506"/>
    <cellStyle name="Moneda 3 2 2 2 3 2 2 2 3" xfId="6397"/>
    <cellStyle name="Moneda 3 2 2 2 3 2 2 2 3 2" xfId="12829"/>
    <cellStyle name="Moneda 3 2 2 2 3 2 2 2 3_ESF-08" xfId="13351"/>
    <cellStyle name="Moneda 3 2 2 2 3 2 2 2 4" xfId="8928"/>
    <cellStyle name="Moneda 3 2 2 2 3 2 2 2 5" xfId="16933"/>
    <cellStyle name="Moneda 3 2 2 2 3 2 2 2 6" xfId="18386"/>
    <cellStyle name="Moneda 3 2 2 2 3 2 2 2 7" xfId="18107"/>
    <cellStyle name="Moneda 3 2 2 2 3 2 2 2_ESF-08" xfId="13350"/>
    <cellStyle name="Moneda 3 2 2 2 3 2 2 3" xfId="3472"/>
    <cellStyle name="Moneda 3 2 2 2 3 2 2 3 2" xfId="9904"/>
    <cellStyle name="Moneda 3 2 2 2 3 2 2 3_ESF-08" xfId="6891"/>
    <cellStyle name="Moneda 3 2 2 2 3 2 2 4" xfId="5421"/>
    <cellStyle name="Moneda 3 2 2 2 3 2 2 4 2" xfId="11853"/>
    <cellStyle name="Moneda 3 2 2 2 3 2 2 4_ESF-08" xfId="13846"/>
    <cellStyle name="Moneda 3 2 2 2 3 2 2 5" xfId="7766"/>
    <cellStyle name="Moneda 3 2 2 2 3 2 2 6" xfId="16932"/>
    <cellStyle name="Moneda 3 2 2 2 3 2 2 7" xfId="18385"/>
    <cellStyle name="Moneda 3 2 2 2 3 2 2 8" xfId="18108"/>
    <cellStyle name="Moneda 3 2 2 2 3 2 2_ESF-08" xfId="8094"/>
    <cellStyle name="Moneda 3 2 2 2 3 2 3" xfId="2495"/>
    <cellStyle name="Moneda 3 2 2 2 3 2 3 2" xfId="4446"/>
    <cellStyle name="Moneda 3 2 2 2 3 2 3 2 2" xfId="10878"/>
    <cellStyle name="Moneda 3 2 2 2 3 2 3 2_ESF-08" xfId="14535"/>
    <cellStyle name="Moneda 3 2 2 2 3 2 3 3" xfId="6396"/>
    <cellStyle name="Moneda 3 2 2 2 3 2 3 3 2" xfId="12828"/>
    <cellStyle name="Moneda 3 2 2 2 3 2 3 3_ESF-08" xfId="8092"/>
    <cellStyle name="Moneda 3 2 2 2 3 2 3 4" xfId="8927"/>
    <cellStyle name="Moneda 3 2 2 2 3 2 3 5" xfId="16934"/>
    <cellStyle name="Moneda 3 2 2 2 3 2 3 6" xfId="18387"/>
    <cellStyle name="Moneda 3 2 2 2 3 2 3 7" xfId="18106"/>
    <cellStyle name="Moneda 3 2 2 2 3 2 3_ESF-08" xfId="13507"/>
    <cellStyle name="Moneda 3 2 2 2 3 2 4" xfId="3471"/>
    <cellStyle name="Moneda 3 2 2 2 3 2 4 2" xfId="9903"/>
    <cellStyle name="Moneda 3 2 2 2 3 2 4_ESF-08" xfId="15202"/>
    <cellStyle name="Moneda 3 2 2 2 3 2 5" xfId="5420"/>
    <cellStyle name="Moneda 3 2 2 2 3 2 5 2" xfId="11852"/>
    <cellStyle name="Moneda 3 2 2 2 3 2 5_ESF-08" xfId="13508"/>
    <cellStyle name="Moneda 3 2 2 2 3 2 6" xfId="7765"/>
    <cellStyle name="Moneda 3 2 2 2 3 2 7" xfId="16931"/>
    <cellStyle name="Moneda 3 2 2 2 3 2 8" xfId="18384"/>
    <cellStyle name="Moneda 3 2 2 2 3 2 9" xfId="18109"/>
    <cellStyle name="Moneda 3 2 2 2 3 2_ESF-08" xfId="13505"/>
    <cellStyle name="Moneda 3 2 2 2 3 3" xfId="936"/>
    <cellStyle name="Moneda 3 2 2 2 3 3 2" xfId="937"/>
    <cellStyle name="Moneda 3 2 2 2 3 3 2 2" xfId="2498"/>
    <cellStyle name="Moneda 3 2 2 2 3 3 2 2 2" xfId="4449"/>
    <cellStyle name="Moneda 3 2 2 2 3 3 2 2 2 2" xfId="10881"/>
    <cellStyle name="Moneda 3 2 2 2 3 3 2 2 2_ESF-08" xfId="13509"/>
    <cellStyle name="Moneda 3 2 2 2 3 3 2 2 3" xfId="6399"/>
    <cellStyle name="Moneda 3 2 2 2 3 3 2 2 3 2" xfId="12831"/>
    <cellStyle name="Moneda 3 2 2 2 3 3 2 2 3_ESF-08" xfId="13510"/>
    <cellStyle name="Moneda 3 2 2 2 3 3 2 2 4" xfId="8930"/>
    <cellStyle name="Moneda 3 2 2 2 3 3 2 2 5" xfId="16937"/>
    <cellStyle name="Moneda 3 2 2 2 3 3 2 2 6" xfId="18390"/>
    <cellStyle name="Moneda 3 2 2 2 3 3 2 2 7" xfId="18103"/>
    <cellStyle name="Moneda 3 2 2 2 3 3 2 2_ESF-08" xfId="14875"/>
    <cellStyle name="Moneda 3 2 2 2 3 3 2 3" xfId="3474"/>
    <cellStyle name="Moneda 3 2 2 2 3 3 2 3 2" xfId="9906"/>
    <cellStyle name="Moneda 3 2 2 2 3 3 2 3_ESF-08" xfId="13845"/>
    <cellStyle name="Moneda 3 2 2 2 3 3 2 4" xfId="5423"/>
    <cellStyle name="Moneda 3 2 2 2 3 3 2 4 2" xfId="11855"/>
    <cellStyle name="Moneda 3 2 2 2 3 3 2 4_ESF-08" xfId="14534"/>
    <cellStyle name="Moneda 3 2 2 2 3 3 2 5" xfId="7768"/>
    <cellStyle name="Moneda 3 2 2 2 3 3 2 6" xfId="16936"/>
    <cellStyle name="Moneda 3 2 2 2 3 3 2 7" xfId="18389"/>
    <cellStyle name="Moneda 3 2 2 2 3 3 2 8" xfId="18104"/>
    <cellStyle name="Moneda 3 2 2 2 3 3 2_ESF-08" xfId="8090"/>
    <cellStyle name="Moneda 3 2 2 2 3 3 3" xfId="2497"/>
    <cellStyle name="Moneda 3 2 2 2 3 3 3 2" xfId="4448"/>
    <cellStyle name="Moneda 3 2 2 2 3 3 3 2 2" xfId="10880"/>
    <cellStyle name="Moneda 3 2 2 2 3 3 3 2_ESF-08" xfId="15201"/>
    <cellStyle name="Moneda 3 2 2 2 3 3 3 3" xfId="6398"/>
    <cellStyle name="Moneda 3 2 2 2 3 3 3 3 2" xfId="12830"/>
    <cellStyle name="Moneda 3 2 2 2 3 3 3 3_ESF-08" xfId="14194"/>
    <cellStyle name="Moneda 3 2 2 2 3 3 3 4" xfId="8929"/>
    <cellStyle name="Moneda 3 2 2 2 3 3 3 5" xfId="16938"/>
    <cellStyle name="Moneda 3 2 2 2 3 3 3 6" xfId="18391"/>
    <cellStyle name="Moneda 3 2 2 2 3 3 3 7" xfId="18102"/>
    <cellStyle name="Moneda 3 2 2 2 3 3 3_ESF-08" xfId="8089"/>
    <cellStyle name="Moneda 3 2 2 2 3 3 4" xfId="3473"/>
    <cellStyle name="Moneda 3 2 2 2 3 3 4 2" xfId="9905"/>
    <cellStyle name="Moneda 3 2 2 2 3 3 4_ESF-08" xfId="13511"/>
    <cellStyle name="Moneda 3 2 2 2 3 3 5" xfId="5422"/>
    <cellStyle name="Moneda 3 2 2 2 3 3 5 2" xfId="11854"/>
    <cellStyle name="Moneda 3 2 2 2 3 3 5_ESF-08" xfId="14874"/>
    <cellStyle name="Moneda 3 2 2 2 3 3 6" xfId="7767"/>
    <cellStyle name="Moneda 3 2 2 2 3 3 7" xfId="16935"/>
    <cellStyle name="Moneda 3 2 2 2 3 3 8" xfId="18388"/>
    <cellStyle name="Moneda 3 2 2 2 3 3 9" xfId="18105"/>
    <cellStyle name="Moneda 3 2 2 2 3 3_ESF-08" xfId="14195"/>
    <cellStyle name="Moneda 3 2 2 2 3 4" xfId="938"/>
    <cellStyle name="Moneda 3 2 2 2 3 4 2" xfId="939"/>
    <cellStyle name="Moneda 3 2 2 2 3 4 2 2" xfId="2500"/>
    <cellStyle name="Moneda 3 2 2 2 3 4 2 2 2" xfId="4451"/>
    <cellStyle name="Moneda 3 2 2 2 3 4 2 2 2 2" xfId="10883"/>
    <cellStyle name="Moneda 3 2 2 2 3 4 2 2 2_ESF-08" xfId="13352"/>
    <cellStyle name="Moneda 3 2 2 2 3 4 2 2 3" xfId="6401"/>
    <cellStyle name="Moneda 3 2 2 2 3 4 2 2 3 2" xfId="12833"/>
    <cellStyle name="Moneda 3 2 2 2 3 4 2 2 3_ESF-08" xfId="13513"/>
    <cellStyle name="Moneda 3 2 2 2 3 4 2 2 4" xfId="8932"/>
    <cellStyle name="Moneda 3 2 2 2 3 4 2 2 5" xfId="16941"/>
    <cellStyle name="Moneda 3 2 2 2 3 4 2 2 6" xfId="18394"/>
    <cellStyle name="Moneda 3 2 2 2 3 4 2 2 7" xfId="18099"/>
    <cellStyle name="Moneda 3 2 2 2 3 4 2 2_ESF-08" xfId="8087"/>
    <cellStyle name="Moneda 3 2 2 2 3 4 2 3" xfId="3476"/>
    <cellStyle name="Moneda 3 2 2 2 3 4 2 3 2" xfId="9908"/>
    <cellStyle name="Moneda 3 2 2 2 3 4 2 3_ESF-08" xfId="13353"/>
    <cellStyle name="Moneda 3 2 2 2 3 4 2 4" xfId="5425"/>
    <cellStyle name="Moneda 3 2 2 2 3 4 2 4 2" xfId="11857"/>
    <cellStyle name="Moneda 3 2 2 2 3 4 2 4_ESF-08" xfId="8086"/>
    <cellStyle name="Moneda 3 2 2 2 3 4 2 5" xfId="7770"/>
    <cellStyle name="Moneda 3 2 2 2 3 4 2 6" xfId="16940"/>
    <cellStyle name="Moneda 3 2 2 2 3 4 2 7" xfId="18393"/>
    <cellStyle name="Moneda 3 2 2 2 3 4 2 8" xfId="18100"/>
    <cellStyle name="Moneda 3 2 2 2 3 4 2_ESF-08" xfId="13512"/>
    <cellStyle name="Moneda 3 2 2 2 3 4 3" xfId="2499"/>
    <cellStyle name="Moneda 3 2 2 2 3 4 3 2" xfId="4450"/>
    <cellStyle name="Moneda 3 2 2 2 3 4 3 2 2" xfId="10882"/>
    <cellStyle name="Moneda 3 2 2 2 3 4 3 2_ESF-08" xfId="14537"/>
    <cellStyle name="Moneda 3 2 2 2 3 4 3 3" xfId="6400"/>
    <cellStyle name="Moneda 3 2 2 2 3 4 3 3 2" xfId="12832"/>
    <cellStyle name="Moneda 3 2 2 2 3 4 3 3_ESF-08" xfId="15204"/>
    <cellStyle name="Moneda 3 2 2 2 3 4 3 4" xfId="8931"/>
    <cellStyle name="Moneda 3 2 2 2 3 4 3 5" xfId="16942"/>
    <cellStyle name="Moneda 3 2 2 2 3 4 3 6" xfId="18395"/>
    <cellStyle name="Moneda 3 2 2 2 3 4 3 7" xfId="18098"/>
    <cellStyle name="Moneda 3 2 2 2 3 4 3_ESF-08" xfId="13514"/>
    <cellStyle name="Moneda 3 2 2 2 3 4 4" xfId="3475"/>
    <cellStyle name="Moneda 3 2 2 2 3 4 4 2" xfId="9907"/>
    <cellStyle name="Moneda 3 2 2 2 3 4 4_ESF-08" xfId="8085"/>
    <cellStyle name="Moneda 3 2 2 2 3 4 5" xfId="5424"/>
    <cellStyle name="Moneda 3 2 2 2 3 4 5 2" xfId="11856"/>
    <cellStyle name="Moneda 3 2 2 2 3 4 5_ESF-08" xfId="14197"/>
    <cellStyle name="Moneda 3 2 2 2 3 4 6" xfId="7769"/>
    <cellStyle name="Moneda 3 2 2 2 3 4 7" xfId="16939"/>
    <cellStyle name="Moneda 3 2 2 2 3 4 8" xfId="18392"/>
    <cellStyle name="Moneda 3 2 2 2 3 4 9" xfId="18101"/>
    <cellStyle name="Moneda 3 2 2 2 3 4_ESF-08" xfId="8088"/>
    <cellStyle name="Moneda 3 2 2 2 3 5" xfId="940"/>
    <cellStyle name="Moneda 3 2 2 2 3 5 2" xfId="2501"/>
    <cellStyle name="Moneda 3 2 2 2 3 5 2 2" xfId="4452"/>
    <cellStyle name="Moneda 3 2 2 2 3 5 2 2 2" xfId="10884"/>
    <cellStyle name="Moneda 3 2 2 2 3 5 2 2_ESF-08" xfId="8084"/>
    <cellStyle name="Moneda 3 2 2 2 3 5 2 3" xfId="6402"/>
    <cellStyle name="Moneda 3 2 2 2 3 5 2 3 2" xfId="12834"/>
    <cellStyle name="Moneda 3 2 2 2 3 5 2 3_ESF-08" xfId="13847"/>
    <cellStyle name="Moneda 3 2 2 2 3 5 2 4" xfId="8933"/>
    <cellStyle name="Moneda 3 2 2 2 3 5 2 5" xfId="16944"/>
    <cellStyle name="Moneda 3 2 2 2 3 5 2 6" xfId="18397"/>
    <cellStyle name="Moneda 3 2 2 2 3 5 2 7" xfId="18096"/>
    <cellStyle name="Moneda 3 2 2 2 3 5 2_ESF-08" xfId="14877"/>
    <cellStyle name="Moneda 3 2 2 2 3 5 3" xfId="3477"/>
    <cellStyle name="Moneda 3 2 2 2 3 5 3 2" xfId="9909"/>
    <cellStyle name="Moneda 3 2 2 2 3 5 3_ESF-08" xfId="13516"/>
    <cellStyle name="Moneda 3 2 2 2 3 5 4" xfId="5426"/>
    <cellStyle name="Moneda 3 2 2 2 3 5 4 2" xfId="11858"/>
    <cellStyle name="Moneda 3 2 2 2 3 5 4_ESF-08" xfId="8083"/>
    <cellStyle name="Moneda 3 2 2 2 3 5 5" xfId="7771"/>
    <cellStyle name="Moneda 3 2 2 2 3 5 6" xfId="16943"/>
    <cellStyle name="Moneda 3 2 2 2 3 5 7" xfId="18396"/>
    <cellStyle name="Moneda 3 2 2 2 3 5 8" xfId="18097"/>
    <cellStyle name="Moneda 3 2 2 2 3 5_ESF-08" xfId="13515"/>
    <cellStyle name="Moneda 3 2 2 2 3 6" xfId="941"/>
    <cellStyle name="Moneda 3 2 2 2 3 6 2" xfId="2502"/>
    <cellStyle name="Moneda 3 2 2 2 3 6 2 2" xfId="4453"/>
    <cellStyle name="Moneda 3 2 2 2 3 6 2 2 2" xfId="10885"/>
    <cellStyle name="Moneda 3 2 2 2 3 6 2 2_ESF-08" xfId="14196"/>
    <cellStyle name="Moneda 3 2 2 2 3 6 2 3" xfId="6403"/>
    <cellStyle name="Moneda 3 2 2 2 3 6 2 3 2" xfId="12835"/>
    <cellStyle name="Moneda 3 2 2 2 3 6 2 3_ESF-08" xfId="14876"/>
    <cellStyle name="Moneda 3 2 2 2 3 6 2 4" xfId="8934"/>
    <cellStyle name="Moneda 3 2 2 2 3 6 2 5" xfId="16946"/>
    <cellStyle name="Moneda 3 2 2 2 3 6 2 6" xfId="18399"/>
    <cellStyle name="Moneda 3 2 2 2 3 6 2 7" xfId="18094"/>
    <cellStyle name="Moneda 3 2 2 2 3 6 2_ESF-08" xfId="15203"/>
    <cellStyle name="Moneda 3 2 2 2 3 6 3" xfId="3478"/>
    <cellStyle name="Moneda 3 2 2 2 3 6 3 2" xfId="9910"/>
    <cellStyle name="Moneda 3 2 2 2 3 6 3_ESF-08" xfId="13354"/>
    <cellStyle name="Moneda 3 2 2 2 3 6 4" xfId="5427"/>
    <cellStyle name="Moneda 3 2 2 2 3 6 4 2" xfId="11859"/>
    <cellStyle name="Moneda 3 2 2 2 3 6 4_ESF-08" xfId="13849"/>
    <cellStyle name="Moneda 3 2 2 2 3 6 5" xfId="7772"/>
    <cellStyle name="Moneda 3 2 2 2 3 6 6" xfId="16945"/>
    <cellStyle name="Moneda 3 2 2 2 3 6 7" xfId="18398"/>
    <cellStyle name="Moneda 3 2 2 2 3 6 8" xfId="18095"/>
    <cellStyle name="Moneda 3 2 2 2 3 6_ESF-08" xfId="14536"/>
    <cellStyle name="Moneda 3 2 2 2 3 7" xfId="2494"/>
    <cellStyle name="Moneda 3 2 2 2 3 7 2" xfId="4445"/>
    <cellStyle name="Moneda 3 2 2 2 3 7 2 2" xfId="10877"/>
    <cellStyle name="Moneda 3 2 2 2 3 7 2_ESF-08" xfId="15205"/>
    <cellStyle name="Moneda 3 2 2 2 3 7 3" xfId="6395"/>
    <cellStyle name="Moneda 3 2 2 2 3 7 3 2" xfId="12827"/>
    <cellStyle name="Moneda 3 2 2 2 3 7 3_ESF-08" xfId="13517"/>
    <cellStyle name="Moneda 3 2 2 2 3 7 4" xfId="8926"/>
    <cellStyle name="Moneda 3 2 2 2 3 7 5" xfId="16947"/>
    <cellStyle name="Moneda 3 2 2 2 3 7 6" xfId="18400"/>
    <cellStyle name="Moneda 3 2 2 2 3 7 7" xfId="18093"/>
    <cellStyle name="Moneda 3 2 2 2 3 7_ESF-08" xfId="14538"/>
    <cellStyle name="Moneda 3 2 2 2 3 8" xfId="3470"/>
    <cellStyle name="Moneda 3 2 2 2 3 8 2" xfId="9902"/>
    <cellStyle name="Moneda 3 2 2 2 3 8_ESF-08" xfId="14198"/>
    <cellStyle name="Moneda 3 2 2 2 3 9" xfId="5419"/>
    <cellStyle name="Moneda 3 2 2 2 3 9 2" xfId="11851"/>
    <cellStyle name="Moneda 3 2 2 2 3 9_ESF-08" xfId="13558"/>
    <cellStyle name="Moneda 3 2 2 2 3_ESF-08" xfId="14872"/>
    <cellStyle name="Moneda 3 2 2 2 4" xfId="942"/>
    <cellStyle name="Moneda 3 2 2 2 4 2" xfId="943"/>
    <cellStyle name="Moneda 3 2 2 2 4 2 2" xfId="2504"/>
    <cellStyle name="Moneda 3 2 2 2 4 2 2 2" xfId="4455"/>
    <cellStyle name="Moneda 3 2 2 2 4 2 2 2 2" xfId="10887"/>
    <cellStyle name="Moneda 3 2 2 2 4 2 2 2_ESF-08" xfId="13355"/>
    <cellStyle name="Moneda 3 2 2 2 4 2 2 3" xfId="6405"/>
    <cellStyle name="Moneda 3 2 2 2 4 2 2 3 2" xfId="12837"/>
    <cellStyle name="Moneda 3 2 2 2 4 2 2 3_ESF-08" xfId="13561"/>
    <cellStyle name="Moneda 3 2 2 2 4 2 2 4" xfId="8936"/>
    <cellStyle name="Moneda 3 2 2 2 4 2 2 5" xfId="16950"/>
    <cellStyle name="Moneda 3 2 2 2 4 2 2 6" xfId="18403"/>
    <cellStyle name="Moneda 3 2 2 2 4 2 2 7" xfId="18090"/>
    <cellStyle name="Moneda 3 2 2 2 4 2 2_ESF-08" xfId="13560"/>
    <cellStyle name="Moneda 3 2 2 2 4 2 3" xfId="3480"/>
    <cellStyle name="Moneda 3 2 2 2 4 2 3 2" xfId="9912"/>
    <cellStyle name="Moneda 3 2 2 2 4 2 3_ESF-08" xfId="13850"/>
    <cellStyle name="Moneda 3 2 2 2 4 2 4" xfId="5429"/>
    <cellStyle name="Moneda 3 2 2 2 4 2 4 2" xfId="11861"/>
    <cellStyle name="Moneda 3 2 2 2 4 2 4_ESF-08" xfId="14539"/>
    <cellStyle name="Moneda 3 2 2 2 4 2 5" xfId="7774"/>
    <cellStyle name="Moneda 3 2 2 2 4 2 6" xfId="16949"/>
    <cellStyle name="Moneda 3 2 2 2 4 2 7" xfId="18402"/>
    <cellStyle name="Moneda 3 2 2 2 4 2 8" xfId="18091"/>
    <cellStyle name="Moneda 3 2 2 2 4 2_ESF-08" xfId="14878"/>
    <cellStyle name="Moneda 3 2 2 2 4 3" xfId="2503"/>
    <cellStyle name="Moneda 3 2 2 2 4 3 2" xfId="4454"/>
    <cellStyle name="Moneda 3 2 2 2 4 3 2 2" xfId="10886"/>
    <cellStyle name="Moneda 3 2 2 2 4 3 2_ESF-08" xfId="15206"/>
    <cellStyle name="Moneda 3 2 2 2 4 3 3" xfId="6404"/>
    <cellStyle name="Moneda 3 2 2 2 4 3 3 2" xfId="12836"/>
    <cellStyle name="Moneda 3 2 2 2 4 3 3_ESF-08" xfId="13545"/>
    <cellStyle name="Moneda 3 2 2 2 4 3 4" xfId="8935"/>
    <cellStyle name="Moneda 3 2 2 2 4 3 5" xfId="16951"/>
    <cellStyle name="Moneda 3 2 2 2 4 3 6" xfId="18404"/>
    <cellStyle name="Moneda 3 2 2 2 4 3 7" xfId="18089"/>
    <cellStyle name="Moneda 3 2 2 2 4 3_ESF-08" xfId="13562"/>
    <cellStyle name="Moneda 3 2 2 2 4 4" xfId="3479"/>
    <cellStyle name="Moneda 3 2 2 2 4 4 2" xfId="9911"/>
    <cellStyle name="Moneda 3 2 2 2 4 4_ESF-08" xfId="14199"/>
    <cellStyle name="Moneda 3 2 2 2 4 5" xfId="5428"/>
    <cellStyle name="Moneda 3 2 2 2 4 5 2" xfId="11860"/>
    <cellStyle name="Moneda 3 2 2 2 4 5_ESF-08" xfId="13563"/>
    <cellStyle name="Moneda 3 2 2 2 4 6" xfId="7773"/>
    <cellStyle name="Moneda 3 2 2 2 4 7" xfId="16948"/>
    <cellStyle name="Moneda 3 2 2 2 4 8" xfId="18401"/>
    <cellStyle name="Moneda 3 2 2 2 4 9" xfId="18092"/>
    <cellStyle name="Moneda 3 2 2 2 4_ESF-08" xfId="13559"/>
    <cellStyle name="Moneda 3 2 2 2 5" xfId="944"/>
    <cellStyle name="Moneda 3 2 2 2 5 2" xfId="945"/>
    <cellStyle name="Moneda 3 2 2 2 5 2 2" xfId="2506"/>
    <cellStyle name="Moneda 3 2 2 2 5 2 2 2" xfId="4457"/>
    <cellStyle name="Moneda 3 2 2 2 5 2 2 2 2" xfId="10889"/>
    <cellStyle name="Moneda 3 2 2 2 5 2 2 2_ESF-08" xfId="13842"/>
    <cellStyle name="Moneda 3 2 2 2 5 2 2 3" xfId="6407"/>
    <cellStyle name="Moneda 3 2 2 2 5 2 2 3 2" xfId="12839"/>
    <cellStyle name="Moneda 3 2 2 2 5 2 2 3_ESF-08" xfId="13910"/>
    <cellStyle name="Moneda 3 2 2 2 5 2 2 4" xfId="8938"/>
    <cellStyle name="Moneda 3 2 2 2 5 2 2 5" xfId="16954"/>
    <cellStyle name="Moneda 3 2 2 2 5 2 2 6" xfId="18407"/>
    <cellStyle name="Moneda 3 2 2 2 5 2 2 7" xfId="18086"/>
    <cellStyle name="Moneda 3 2 2 2 5 2 2_ESF-08" xfId="13539"/>
    <cellStyle name="Moneda 3 2 2 2 5 2 3" xfId="3482"/>
    <cellStyle name="Moneda 3 2 2 2 5 2 3 2" xfId="9914"/>
    <cellStyle name="Moneda 3 2 2 2 5 2 3_ESF-08" xfId="14531"/>
    <cellStyle name="Moneda 3 2 2 2 5 2 4" xfId="5431"/>
    <cellStyle name="Moneda 3 2 2 2 5 2 4 2" xfId="11863"/>
    <cellStyle name="Moneda 3 2 2 2 5 2 4_ESF-08" xfId="8082"/>
    <cellStyle name="Moneda 3 2 2 2 5 2 5" xfId="7776"/>
    <cellStyle name="Moneda 3 2 2 2 5 2 6" xfId="16953"/>
    <cellStyle name="Moneda 3 2 2 2 5 2 7" xfId="18406"/>
    <cellStyle name="Moneda 3 2 2 2 5 2 8" xfId="18087"/>
    <cellStyle name="Moneda 3 2 2 2 5 2_ESF-08" xfId="13564"/>
    <cellStyle name="Moneda 3 2 2 2 5 3" xfId="2505"/>
    <cellStyle name="Moneda 3 2 2 2 5 3 2" xfId="4456"/>
    <cellStyle name="Moneda 3 2 2 2 5 3 2 2" xfId="10888"/>
    <cellStyle name="Moneda 3 2 2 2 5 3 2_ESF-08" xfId="14191"/>
    <cellStyle name="Moneda 3 2 2 2 5 3 3" xfId="6406"/>
    <cellStyle name="Moneda 3 2 2 2 5 3 3 2" xfId="12838"/>
    <cellStyle name="Moneda 3 2 2 2 5 3 3_ESF-08" xfId="14871"/>
    <cellStyle name="Moneda 3 2 2 2 5 3 4" xfId="8937"/>
    <cellStyle name="Moneda 3 2 2 2 5 3 5" xfId="16955"/>
    <cellStyle name="Moneda 3 2 2 2 5 3 6" xfId="18408"/>
    <cellStyle name="Moneda 3 2 2 2 5 3 7" xfId="18085"/>
    <cellStyle name="Moneda 3 2 2 2 5 3_ESF-08" xfId="15198"/>
    <cellStyle name="Moneda 3 2 2 2 5 4" xfId="3481"/>
    <cellStyle name="Moneda 3 2 2 2 5 4 2" xfId="9913"/>
    <cellStyle name="Moneda 3 2 2 2 5 4_ESF-08" xfId="8081"/>
    <cellStyle name="Moneda 3 2 2 2 5 5" xfId="5430"/>
    <cellStyle name="Moneda 3 2 2 2 5 5 2" xfId="11862"/>
    <cellStyle name="Moneda 3 2 2 2 5 5_ESF-08" xfId="8149"/>
    <cellStyle name="Moneda 3 2 2 2 5 6" xfId="7775"/>
    <cellStyle name="Moneda 3 2 2 2 5 7" xfId="16952"/>
    <cellStyle name="Moneda 3 2 2 2 5 8" xfId="18405"/>
    <cellStyle name="Moneda 3 2 2 2 5 9" xfId="18088"/>
    <cellStyle name="Moneda 3 2 2 2 5_ESF-08" xfId="14879"/>
    <cellStyle name="Moneda 3 2 2 2 6" xfId="946"/>
    <cellStyle name="Moneda 3 2 2 2 6 2" xfId="947"/>
    <cellStyle name="Moneda 3 2 2 2 6 2 2" xfId="2508"/>
    <cellStyle name="Moneda 3 2 2 2 6 2 2 2" xfId="4459"/>
    <cellStyle name="Moneda 3 2 2 2 6 2 2 2 2" xfId="10891"/>
    <cellStyle name="Moneda 3 2 2 2 6 2 2 2_ESF-08" xfId="14950"/>
    <cellStyle name="Moneda 3 2 2 2 6 2 2 3" xfId="6409"/>
    <cellStyle name="Moneda 3 2 2 2 6 2 2 3 2" xfId="12841"/>
    <cellStyle name="Moneda 3 2 2 2 6 2 2 3_ESF-08" xfId="15053"/>
    <cellStyle name="Moneda 3 2 2 2 6 2 2 4" xfId="8940"/>
    <cellStyle name="Moneda 3 2 2 2 6 2 2 5" xfId="16958"/>
    <cellStyle name="Moneda 3 2 2 2 6 2 2 6" xfId="18411"/>
    <cellStyle name="Moneda 3 2 2 2 6 2 2 7" xfId="18082"/>
    <cellStyle name="Moneda 3 2 2 2 6 2 2_ESF-08" xfId="13519"/>
    <cellStyle name="Moneda 3 2 2 2 6 2 3" xfId="3484"/>
    <cellStyle name="Moneda 3 2 2 2 6 2 3 2" xfId="9916"/>
    <cellStyle name="Moneda 3 2 2 2 6 2 3_ESF-08" xfId="7019"/>
    <cellStyle name="Moneda 3 2 2 2 6 2 4" xfId="5433"/>
    <cellStyle name="Moneda 3 2 2 2 6 2 4 2" xfId="11865"/>
    <cellStyle name="Moneda 3 2 2 2 6 2 4_ESF-08" xfId="13983"/>
    <cellStyle name="Moneda 3 2 2 2 6 2 5" xfId="7778"/>
    <cellStyle name="Moneda 3 2 2 2 6 2 6" xfId="16957"/>
    <cellStyle name="Moneda 3 2 2 2 6 2 7" xfId="18410"/>
    <cellStyle name="Moneda 3 2 2 2 6 2 8" xfId="18083"/>
    <cellStyle name="Moneda 3 2 2 2 6 2_ESF-08" xfId="13356"/>
    <cellStyle name="Moneda 3 2 2 2 6 3" xfId="2507"/>
    <cellStyle name="Moneda 3 2 2 2 6 3 2" xfId="4458"/>
    <cellStyle name="Moneda 3 2 2 2 6 3 2 2" xfId="10890"/>
    <cellStyle name="Moneda 3 2 2 2 6 3 2_ESF-08" xfId="13357"/>
    <cellStyle name="Moneda 3 2 2 2 6 3 3" xfId="6408"/>
    <cellStyle name="Moneda 3 2 2 2 6 3 3 2" xfId="12840"/>
    <cellStyle name="Moneda 3 2 2 2 6 3 3_ESF-08" xfId="13928"/>
    <cellStyle name="Moneda 3 2 2 2 6 3 4" xfId="8939"/>
    <cellStyle name="Moneda 3 2 2 2 6 3 5" xfId="16959"/>
    <cellStyle name="Moneda 3 2 2 2 6 3 6" xfId="18412"/>
    <cellStyle name="Moneda 3 2 2 2 6 3 7" xfId="18081"/>
    <cellStyle name="Moneda 3 2 2 2 6 3_ESF-08" xfId="13748"/>
    <cellStyle name="Moneda 3 2 2 2 6 4" xfId="3483"/>
    <cellStyle name="Moneda 3 2 2 2 6 4 2" xfId="9915"/>
    <cellStyle name="Moneda 3 2 2 2 6 4_ESF-08" xfId="14045"/>
    <cellStyle name="Moneda 3 2 2 2 6 5" xfId="5432"/>
    <cellStyle name="Moneda 3 2 2 2 6 5 2" xfId="11864"/>
    <cellStyle name="Moneda 3 2 2 2 6 5_ESF-08" xfId="6879"/>
    <cellStyle name="Moneda 3 2 2 2 6 6" xfId="7777"/>
    <cellStyle name="Moneda 3 2 2 2 6 7" xfId="16956"/>
    <cellStyle name="Moneda 3 2 2 2 6 8" xfId="18409"/>
    <cellStyle name="Moneda 3 2 2 2 6 9" xfId="18084"/>
    <cellStyle name="Moneda 3 2 2 2 6_ESF-08" xfId="13518"/>
    <cellStyle name="Moneda 3 2 2 2 7" xfId="948"/>
    <cellStyle name="Moneda 3 2 2 2 7 2" xfId="2509"/>
    <cellStyle name="Moneda 3 2 2 2 7 2 2" xfId="4460"/>
    <cellStyle name="Moneda 3 2 2 2 7 2 2 2" xfId="10892"/>
    <cellStyle name="Moneda 3 2 2 2 7 2 2_ESF-08" xfId="13358"/>
    <cellStyle name="Moneda 3 2 2 2 7 2 3" xfId="6410"/>
    <cellStyle name="Moneda 3 2 2 2 7 2 3 2" xfId="12842"/>
    <cellStyle name="Moneda 3 2 2 2 7 2 3_ESF-08" xfId="13587"/>
    <cellStyle name="Moneda 3 2 2 2 7 2 4" xfId="8941"/>
    <cellStyle name="Moneda 3 2 2 2 7 2 5" xfId="16961"/>
    <cellStyle name="Moneda 3 2 2 2 7 2 6" xfId="18414"/>
    <cellStyle name="Moneda 3 2 2 2 7 2 7" xfId="18079"/>
    <cellStyle name="Moneda 3 2 2 2 7 2_ESF-08" xfId="14438"/>
    <cellStyle name="Moneda 3 2 2 2 7 3" xfId="3485"/>
    <cellStyle name="Moneda 3 2 2 2 7 3 2" xfId="9917"/>
    <cellStyle name="Moneda 3 2 2 2 7 3_ESF-08" xfId="13693"/>
    <cellStyle name="Moneda 3 2 2 2 7 4" xfId="5434"/>
    <cellStyle name="Moneda 3 2 2 2 7 4 2" xfId="11866"/>
    <cellStyle name="Moneda 3 2 2 2 7 4_ESF-08" xfId="7015"/>
    <cellStyle name="Moneda 3 2 2 2 7 5" xfId="7779"/>
    <cellStyle name="Moneda 3 2 2 2 7 6" xfId="16960"/>
    <cellStyle name="Moneda 3 2 2 2 7 7" xfId="18413"/>
    <cellStyle name="Moneda 3 2 2 2 7 8" xfId="18080"/>
    <cellStyle name="Moneda 3 2 2 2 7_ESF-08" xfId="14671"/>
    <cellStyle name="Moneda 3 2 2 2 8" xfId="949"/>
    <cellStyle name="Moneda 3 2 2 2 8 2" xfId="2510"/>
    <cellStyle name="Moneda 3 2 2 2 8 2 2" xfId="4461"/>
    <cellStyle name="Moneda 3 2 2 2 8 2 2 2" xfId="10893"/>
    <cellStyle name="Moneda 3 2 2 2 8 2 2_ESF-08" xfId="14615"/>
    <cellStyle name="Moneda 3 2 2 2 8 2 3" xfId="6411"/>
    <cellStyle name="Moneda 3 2 2 2 8 2 3 2" xfId="12843"/>
    <cellStyle name="Moneda 3 2 2 2 8 2 3_ESF-08" xfId="14727"/>
    <cellStyle name="Moneda 3 2 2 2 8 2 4" xfId="8942"/>
    <cellStyle name="Moneda 3 2 2 2 8 2 5" xfId="16963"/>
    <cellStyle name="Moneda 3 2 2 2 8 2 6" xfId="18416"/>
    <cellStyle name="Moneda 3 2 2 2 8 2 7" xfId="18077"/>
    <cellStyle name="Moneda 3 2 2 2 8 2_ESF-08" xfId="14782"/>
    <cellStyle name="Moneda 3 2 2 2 8 3" xfId="3486"/>
    <cellStyle name="Moneda 3 2 2 2 8 3 2" xfId="9918"/>
    <cellStyle name="Moneda 3 2 2 2 8 3_ESF-08" xfId="7018"/>
    <cellStyle name="Moneda 3 2 2 2 8 4" xfId="5435"/>
    <cellStyle name="Moneda 3 2 2 2 8 4 2" xfId="11867"/>
    <cellStyle name="Moneda 3 2 2 2 8 4_ESF-08" xfId="13150"/>
    <cellStyle name="Moneda 3 2 2 2 8 5" xfId="7780"/>
    <cellStyle name="Moneda 3 2 2 2 8 6" xfId="16962"/>
    <cellStyle name="Moneda 3 2 2 2 8 7" xfId="18415"/>
    <cellStyle name="Moneda 3 2 2 2 8 8" xfId="18078"/>
    <cellStyle name="Moneda 3 2 2 2 8_ESF-08" xfId="14329"/>
    <cellStyle name="Moneda 3 2 2 2 9" xfId="2484"/>
    <cellStyle name="Moneda 3 2 2 2 9 2" xfId="4435"/>
    <cellStyle name="Moneda 3 2 2 2 9 2 2" xfId="10867"/>
    <cellStyle name="Moneda 3 2 2 2 9 2_ESF-08" xfId="13853"/>
    <cellStyle name="Moneda 3 2 2 2 9 3" xfId="6385"/>
    <cellStyle name="Moneda 3 2 2 2 9 3 2" xfId="12817"/>
    <cellStyle name="Moneda 3 2 2 2 9 3_ESF-08" xfId="6711"/>
    <cellStyle name="Moneda 3 2 2 2 9 4" xfId="8916"/>
    <cellStyle name="Moneda 3 2 2 2 9 5" xfId="16964"/>
    <cellStyle name="Moneda 3 2 2 2 9 6" xfId="18417"/>
    <cellStyle name="Moneda 3 2 2 2 9 7" xfId="18076"/>
    <cellStyle name="Moneda 3 2 2 2 9_ESF-08" xfId="15108"/>
    <cellStyle name="Moneda 3 2 2 2_ESF-01" xfId="950"/>
    <cellStyle name="Moneda 3 2 2 3" xfId="951"/>
    <cellStyle name="Moneda 3 2 2 3 10" xfId="7781"/>
    <cellStyle name="Moneda 3 2 2 3 11" xfId="6836"/>
    <cellStyle name="Moneda 3 2 2 3 12" xfId="16965"/>
    <cellStyle name="Moneda 3 2 2 3 2" xfId="952"/>
    <cellStyle name="Moneda 3 2 2 3 2 2" xfId="953"/>
    <cellStyle name="Moneda 3 2 2 3 2 2 2" xfId="2513"/>
    <cellStyle name="Moneda 3 2 2 3 2 2 2 2" xfId="4464"/>
    <cellStyle name="Moneda 3 2 2 3 2 2 2 2 2" xfId="10896"/>
    <cellStyle name="Moneda 3 2 2 3 2 2 2 2_ESF-08" xfId="13694"/>
    <cellStyle name="Moneda 3 2 2 3 2 2 2 3" xfId="6414"/>
    <cellStyle name="Moneda 3 2 2 3 2 2 2 3 2" xfId="12846"/>
    <cellStyle name="Moneda 3 2 2 3 2 2 2 3_ESF-08" xfId="6878"/>
    <cellStyle name="Moneda 3 2 2 3 2 2 2 4" xfId="8945"/>
    <cellStyle name="Moneda 3 2 2 3 2 2 2 5" xfId="16968"/>
    <cellStyle name="Moneda 3 2 2 3 2 2 2 6" xfId="18420"/>
    <cellStyle name="Moneda 3 2 2 3 2 2 2 7" xfId="15332"/>
    <cellStyle name="Moneda 3 2 2 3 2 2 2_ESF-08" xfId="14277"/>
    <cellStyle name="Moneda 3 2 2 3 2 2 3" xfId="3489"/>
    <cellStyle name="Moneda 3 2 2 3 2 2 3 2" xfId="9921"/>
    <cellStyle name="Moneda 3 2 2 3 2 2 3_ESF-08" xfId="15001"/>
    <cellStyle name="Moneda 3 2 2 3 2 2 4" xfId="5438"/>
    <cellStyle name="Moneda 3 2 2 3 2 2 4 2" xfId="11870"/>
    <cellStyle name="Moneda 3 2 2 3 2 2 4_ESF-08" xfId="13257"/>
    <cellStyle name="Moneda 3 2 2 3 2 2 5" xfId="7783"/>
    <cellStyle name="Moneda 3 2 2 3 2 2 6" xfId="16967"/>
    <cellStyle name="Moneda 3 2 2 3 2 2 7" xfId="18419"/>
    <cellStyle name="Moneda 3 2 2 3 2 2 8" xfId="15330"/>
    <cellStyle name="Moneda 3 2 2 3 2 2_ESF-08" xfId="14542"/>
    <cellStyle name="Moneda 3 2 2 3 2 3" xfId="2512"/>
    <cellStyle name="Moneda 3 2 2 3 2 3 2" xfId="4463"/>
    <cellStyle name="Moneda 3 2 2 3 2 3 2 2" xfId="10895"/>
    <cellStyle name="Moneda 3 2 2 3 2 3 2_ESF-08" xfId="13201"/>
    <cellStyle name="Moneda 3 2 2 3 2 3 3" xfId="6413"/>
    <cellStyle name="Moneda 3 2 2 3 2 3 3 2" xfId="12845"/>
    <cellStyle name="Moneda 3 2 2 3 2 3 3_ESF-08" xfId="8205"/>
    <cellStyle name="Moneda 3 2 2 3 2 3 4" xfId="8944"/>
    <cellStyle name="Moneda 3 2 2 3 2 3 5" xfId="16969"/>
    <cellStyle name="Moneda 3 2 2 3 2 3 6" xfId="18421"/>
    <cellStyle name="Moneda 3 2 2 3 2 3 7" xfId="15334"/>
    <cellStyle name="Moneda 3 2 2 3 2 3_ESF-08" xfId="13586"/>
    <cellStyle name="Moneda 3 2 2 3 2 4" xfId="3488"/>
    <cellStyle name="Moneda 3 2 2 3 2 4 2" xfId="9920"/>
    <cellStyle name="Moneda 3 2 2 3 2 4_ESF-08" xfId="14328"/>
    <cellStyle name="Moneda 3 2 2 3 2 5" xfId="5437"/>
    <cellStyle name="Moneda 3 2 2 3 2 5 2" xfId="11869"/>
    <cellStyle name="Moneda 3 2 2 3 2 5_ESF-08" xfId="14781"/>
    <cellStyle name="Moneda 3 2 2 3 2 6" xfId="7782"/>
    <cellStyle name="Moneda 3 2 2 3 2 7" xfId="16966"/>
    <cellStyle name="Moneda 3 2 2 3 2 8" xfId="18418"/>
    <cellStyle name="Moneda 3 2 2 3 2 9" xfId="15328"/>
    <cellStyle name="Moneda 3 2 2 3 2_ESF-08" xfId="14103"/>
    <cellStyle name="Moneda 3 2 2 3 3" xfId="954"/>
    <cellStyle name="Moneda 3 2 2 3 3 2" xfId="955"/>
    <cellStyle name="Moneda 3 2 2 3 3 2 2" xfId="2515"/>
    <cellStyle name="Moneda 3 2 2 3 3 2 2 2" xfId="4466"/>
    <cellStyle name="Moneda 3 2 2 3 3 2 2 2 2" xfId="10898"/>
    <cellStyle name="Moneda 3 2 2 3 3 2 2 2_ESF-08" xfId="15055"/>
    <cellStyle name="Moneda 3 2 2 3 3 2 2 3" xfId="6416"/>
    <cellStyle name="Moneda 3 2 2 3 3 2 2 3 2" xfId="12848"/>
    <cellStyle name="Moneda 3 2 2 3 3 2 2 3_ESF-08" xfId="6877"/>
    <cellStyle name="Moneda 3 2 2 3 3 2 2 4" xfId="8947"/>
    <cellStyle name="Moneda 3 2 2 3 3 2 2 5" xfId="16972"/>
    <cellStyle name="Moneda 3 2 2 3 3 2 2 6" xfId="18424"/>
    <cellStyle name="Moneda 3 2 2 3 3 2 2 7" xfId="15340"/>
    <cellStyle name="Moneda 3 2 2 3 3 2 2_ESF-08" xfId="13929"/>
    <cellStyle name="Moneda 3 2 2 3 3 2 3" xfId="3491"/>
    <cellStyle name="Moneda 3 2 2 3 3 2 3 2" xfId="9923"/>
    <cellStyle name="Moneda 3 2 2 3 3 2 3_ESF-08" xfId="14672"/>
    <cellStyle name="Moneda 3 2 2 3 3 2 4" xfId="5440"/>
    <cellStyle name="Moneda 3 2 2 3 3 2 4 2" xfId="11872"/>
    <cellStyle name="Moneda 3 2 2 3 3 2 4_ESF-08" xfId="14439"/>
    <cellStyle name="Moneda 3 2 2 3 3 2 5" xfId="7785"/>
    <cellStyle name="Moneda 3 2 2 3 3 2 6" xfId="16971"/>
    <cellStyle name="Moneda 3 2 2 3 3 2 7" xfId="18423"/>
    <cellStyle name="Moneda 3 2 2 3 3 2 8" xfId="15338"/>
    <cellStyle name="Moneda 3 2 2 3 3 2_ESF-08" xfId="14202"/>
    <cellStyle name="Moneda 3 2 2 3 3 3" xfId="2514"/>
    <cellStyle name="Moneda 3 2 2 3 3 3 2" xfId="4465"/>
    <cellStyle name="Moneda 3 2 2 3 3 3 2 2" xfId="10897"/>
    <cellStyle name="Moneda 3 2 2 3 3 3 2_ESF-08" xfId="14385"/>
    <cellStyle name="Moneda 3 2 2 3 3 3 3" xfId="6415"/>
    <cellStyle name="Moneda 3 2 2 3 3 3 3 2" xfId="12847"/>
    <cellStyle name="Moneda 3 2 2 3 3 3 3_ESF-08" xfId="7017"/>
    <cellStyle name="Moneda 3 2 2 3 3 3 4" xfId="8946"/>
    <cellStyle name="Moneda 3 2 2 3 3 3 5" xfId="16973"/>
    <cellStyle name="Moneda 3 2 2 3 3 3 6" xfId="18425"/>
    <cellStyle name="Moneda 3 2 2 3 3 3 7" xfId="15342"/>
    <cellStyle name="Moneda 3 2 2 3 3 3_ESF-08" xfId="14951"/>
    <cellStyle name="Moneda 3 2 2 3 3 4" xfId="3490"/>
    <cellStyle name="Moneda 3 2 2 3 3 4 2" xfId="9922"/>
    <cellStyle name="Moneda 3 2 2 3 3 4_ESF-08" xfId="13984"/>
    <cellStyle name="Moneda 3 2 2 3 3 5" xfId="5439"/>
    <cellStyle name="Moneda 3 2 2 3 3 5 2" xfId="11871"/>
    <cellStyle name="Moneda 3 2 2 3 3 5_ESF-08" xfId="13749"/>
    <cellStyle name="Moneda 3 2 2 3 3 6" xfId="7784"/>
    <cellStyle name="Moneda 3 2 2 3 3 7" xfId="16970"/>
    <cellStyle name="Moneda 3 2 2 3 3 8" xfId="18422"/>
    <cellStyle name="Moneda 3 2 2 3 3 9" xfId="15336"/>
    <cellStyle name="Moneda 3 2 2 3 3_ESF-08" xfId="15209"/>
    <cellStyle name="Moneda 3 2 2 3 4" xfId="956"/>
    <cellStyle name="Moneda 3 2 2 3 4 2" xfId="957"/>
    <cellStyle name="Moneda 3 2 2 3 4 2 2" xfId="2517"/>
    <cellStyle name="Moneda 3 2 2 3 4 2 2 2" xfId="4468"/>
    <cellStyle name="Moneda 3 2 2 3 4 2 2 2 2" xfId="10900"/>
    <cellStyle name="Moneda 3 2 2 3 4 2 2 2_ESF-08" xfId="14729"/>
    <cellStyle name="Moneda 3 2 2 3 4 2 2 3" xfId="6418"/>
    <cellStyle name="Moneda 3 2 2 3 4 2 2 3 2" xfId="12850"/>
    <cellStyle name="Moneda 3 2 2 3 4 2 2 3_ESF-08" xfId="8065"/>
    <cellStyle name="Moneda 3 2 2 3 4 2 2 4" xfId="8949"/>
    <cellStyle name="Moneda 3 2 2 3 4 2 2 5" xfId="16976"/>
    <cellStyle name="Moneda 3 2 2 3 4 2 2 6" xfId="18428"/>
    <cellStyle name="Moneda 3 2 2 3 4 2 2 7" xfId="15348"/>
    <cellStyle name="Moneda 3 2 2 3 4 2 2_ESF-08" xfId="7037"/>
    <cellStyle name="Moneda 3 2 2 3 4 2 3" xfId="3493"/>
    <cellStyle name="Moneda 3 2 2 3 4 2 3 2" xfId="9925"/>
    <cellStyle name="Moneda 3 2 2 3 4 2 3_ESF-08" xfId="13636"/>
    <cellStyle name="Moneda 3 2 2 3 4 2 4" xfId="5442"/>
    <cellStyle name="Moneda 3 2 2 3 4 2 4 2" xfId="11874"/>
    <cellStyle name="Moneda 3 2 2 3 4 2 4_ESF-08" xfId="14104"/>
    <cellStyle name="Moneda 3 2 2 3 4 2 5" xfId="7787"/>
    <cellStyle name="Moneda 3 2 2 3 4 2 6" xfId="16975"/>
    <cellStyle name="Moneda 3 2 2 3 4 2 7" xfId="18427"/>
    <cellStyle name="Moneda 3 2 2 3 4 2 8" xfId="15346"/>
    <cellStyle name="Moneda 3 2 2 3 4 2_ESF-08" xfId="13852"/>
    <cellStyle name="Moneda 3 2 2 3 4 3" xfId="2516"/>
    <cellStyle name="Moneda 3 2 2 3 4 3 2" xfId="4467"/>
    <cellStyle name="Moneda 3 2 2 3 4 3 2 2" xfId="10899"/>
    <cellStyle name="Moneda 3 2 2 3 4 3 2_ESF-08" xfId="14047"/>
    <cellStyle name="Moneda 3 2 2 3 4 3 3" xfId="6417"/>
    <cellStyle name="Moneda 3 2 2 3 4 3 3 2" xfId="12849"/>
    <cellStyle name="Moneda 3 2 2 3 4 3 3_ESF-08" xfId="7016"/>
    <cellStyle name="Moneda 3 2 2 3 4 3 4" xfId="8948"/>
    <cellStyle name="Moneda 3 2 2 3 4 3 5" xfId="16977"/>
    <cellStyle name="Moneda 3 2 2 3 4 3 6" xfId="18429"/>
    <cellStyle name="Moneda 3 2 2 3 4 3 7" xfId="15350"/>
    <cellStyle name="Moneda 3 2 2 3 4 3_ESF-08" xfId="14616"/>
    <cellStyle name="Moneda 3 2 2 3 4 4" xfId="3492"/>
    <cellStyle name="Moneda 3 2 2 3 4 4 2" xfId="9924"/>
    <cellStyle name="Moneda 3 2 2 3 4 4_ESF-08" xfId="13151"/>
    <cellStyle name="Moneda 3 2 2 3 4 5" xfId="5441"/>
    <cellStyle name="Moneda 3 2 2 3 4 5 2" xfId="11873"/>
    <cellStyle name="Moneda 3 2 2 3 4 5_ESF-08" xfId="15109"/>
    <cellStyle name="Moneda 3 2 2 3 4 6" xfId="7786"/>
    <cellStyle name="Moneda 3 2 2 3 4 7" xfId="16974"/>
    <cellStyle name="Moneda 3 2 2 3 4 8" xfId="18426"/>
    <cellStyle name="Moneda 3 2 2 3 4 9" xfId="15344"/>
    <cellStyle name="Moneda 3 2 2 3 4_ESF-08" xfId="14882"/>
    <cellStyle name="Moneda 3 2 2 3 5" xfId="958"/>
    <cellStyle name="Moneda 3 2 2 3 5 2" xfId="2518"/>
    <cellStyle name="Moneda 3 2 2 3 5 2 2" xfId="4469"/>
    <cellStyle name="Moneda 3 2 2 3 5 2 2 2" xfId="10901"/>
    <cellStyle name="Moneda 3 2 2 3 5 2 2_ESF-08" xfId="14201"/>
    <cellStyle name="Moneda 3 2 2 3 5 2 3" xfId="6419"/>
    <cellStyle name="Moneda 3 2 2 3 5 2 3 2" xfId="12851"/>
    <cellStyle name="Moneda 3 2 2 3 5 2 3_ESF-08" xfId="13520"/>
    <cellStyle name="Moneda 3 2 2 3 5 2 4" xfId="8950"/>
    <cellStyle name="Moneda 3 2 2 3 5 2 5" xfId="16979"/>
    <cellStyle name="Moneda 3 2 2 3 5 2 6" xfId="18431"/>
    <cellStyle name="Moneda 3 2 2 3 5 2 7" xfId="15354"/>
    <cellStyle name="Moneda 3 2 2 3 5 2_ESF-08" xfId="15208"/>
    <cellStyle name="Moneda 3 2 2 3 5 3" xfId="3494"/>
    <cellStyle name="Moneda 3 2 2 3 5 3 2" xfId="9926"/>
    <cellStyle name="Moneda 3 2 2 3 5 3_ESF-08" xfId="14614"/>
    <cellStyle name="Moneda 3 2 2 3 5 4" xfId="5443"/>
    <cellStyle name="Moneda 3 2 2 3 5 4 2" xfId="11875"/>
    <cellStyle name="Moneda 3 2 2 3 5 4_ESF-08" xfId="14048"/>
    <cellStyle name="Moneda 3 2 2 3 5 5" xfId="7788"/>
    <cellStyle name="Moneda 3 2 2 3 5 6" xfId="16978"/>
    <cellStyle name="Moneda 3 2 2 3 5 7" xfId="18430"/>
    <cellStyle name="Moneda 3 2 2 3 5 8" xfId="15352"/>
    <cellStyle name="Moneda 3 2 2 3 5_ESF-08" xfId="14541"/>
    <cellStyle name="Moneda 3 2 2 3 6" xfId="959"/>
    <cellStyle name="Moneda 3 2 2 3 6 2" xfId="2519"/>
    <cellStyle name="Moneda 3 2 2 3 6 2 2" xfId="4470"/>
    <cellStyle name="Moneda 3 2 2 3 6 2 2 2" xfId="10902"/>
    <cellStyle name="Moneda 3 2 2 3 6 2 2_ESF-08" xfId="13260"/>
    <cellStyle name="Moneda 3 2 2 3 6 2 3" xfId="6420"/>
    <cellStyle name="Moneda 3 2 2 3 6 2 3 2" xfId="12852"/>
    <cellStyle name="Moneda 3 2 2 3 6 2 3_ESF-08" xfId="14278"/>
    <cellStyle name="Moneda 3 2 2 3 6 2 4" xfId="8951"/>
    <cellStyle name="Moneda 3 2 2 3 6 2 5" xfId="16981"/>
    <cellStyle name="Moneda 3 2 2 3 6 2 6" xfId="18433"/>
    <cellStyle name="Moneda 3 2 2 3 6 2 7" xfId="15358"/>
    <cellStyle name="Moneda 3 2 2 3 6 2_ESF-08" xfId="6938"/>
    <cellStyle name="Moneda 3 2 2 3 6 3" xfId="3495"/>
    <cellStyle name="Moneda 3 2 2 3 6 3 2" xfId="9927"/>
    <cellStyle name="Moneda 3 2 2 3 6 3_ESF-08" xfId="14384"/>
    <cellStyle name="Moneda 3 2 2 3 6 4" xfId="5444"/>
    <cellStyle name="Moneda 3 2 2 3 6 4 2" xfId="11876"/>
    <cellStyle name="Moneda 3 2 2 3 6 4_ESF-08" xfId="6876"/>
    <cellStyle name="Moneda 3 2 2 3 6 5" xfId="7789"/>
    <cellStyle name="Moneda 3 2 2 3 6 6" xfId="16980"/>
    <cellStyle name="Moneda 3 2 2 3 6 7" xfId="18432"/>
    <cellStyle name="Moneda 3 2 2 3 6 8" xfId="15356"/>
    <cellStyle name="Moneda 3 2 2 3 6_ESF-08" xfId="8062"/>
    <cellStyle name="Moneda 3 2 2 3 7" xfId="2511"/>
    <cellStyle name="Moneda 3 2 2 3 7 2" xfId="4462"/>
    <cellStyle name="Moneda 3 2 2 3 7 2 2" xfId="10894"/>
    <cellStyle name="Moneda 3 2 2 3 7 2_ESF-08" xfId="13747"/>
    <cellStyle name="Moneda 3 2 2 3 7 3" xfId="6412"/>
    <cellStyle name="Moneda 3 2 2 3 7 3 2" xfId="12844"/>
    <cellStyle name="Moneda 3 2 2 3 7 3_ESF-08" xfId="14881"/>
    <cellStyle name="Moneda 3 2 2 3 7 4" xfId="8943"/>
    <cellStyle name="Moneda 3 2 2 3 7 5" xfId="16982"/>
    <cellStyle name="Moneda 3 2 2 3 7 6" xfId="18434"/>
    <cellStyle name="Moneda 3 2 2 3 7 7" xfId="15360"/>
    <cellStyle name="Moneda 3 2 2 3 7_ESF-08" xfId="15002"/>
    <cellStyle name="Moneda 3 2 2 3 8" xfId="3487"/>
    <cellStyle name="Moneda 3 2 2 3 8 2" xfId="9919"/>
    <cellStyle name="Moneda 3 2 2 3 8_ESF-08" xfId="14952"/>
    <cellStyle name="Moneda 3 2 2 3 9" xfId="5436"/>
    <cellStyle name="Moneda 3 2 2 3 9 2" xfId="11868"/>
    <cellStyle name="Moneda 3 2 2 3 9_ESF-08" xfId="15054"/>
    <cellStyle name="Moneda 3 2 2 3_ESF-08" xfId="8066"/>
    <cellStyle name="Moneda 3 2 2 4" xfId="960"/>
    <cellStyle name="Moneda 3 2 2 4 2" xfId="961"/>
    <cellStyle name="Moneda 3 2 2 4 2 2" xfId="2521"/>
    <cellStyle name="Moneda 3 2 2 4 2 2 2" xfId="4472"/>
    <cellStyle name="Moneda 3 2 2 4 2 2 2 2" xfId="10904"/>
    <cellStyle name="Moneda 3 2 2 4 2 2 2_ESF-08" xfId="13359"/>
    <cellStyle name="Moneda 3 2 2 4 2 2 3" xfId="6422"/>
    <cellStyle name="Moneda 3 2 2 4 2 2 3 2" xfId="12854"/>
    <cellStyle name="Moneda 3 2 2 4 2 2 3_ESF-08" xfId="14617"/>
    <cellStyle name="Moneda 3 2 2 4 2 2 4" xfId="8953"/>
    <cellStyle name="Moneda 3 2 2 4 2 2 5" xfId="16985"/>
    <cellStyle name="Moneda 3 2 2 4 2 2 6" xfId="18437"/>
    <cellStyle name="Moneda 3 2 2 4 2 2 7" xfId="15366"/>
    <cellStyle name="Moneda 3 2 2 4 2 2_ESF-08" xfId="14436"/>
    <cellStyle name="Moneda 3 2 2 4 2 3" xfId="3497"/>
    <cellStyle name="Moneda 3 2 2 4 2 3 2" xfId="9929"/>
    <cellStyle name="Moneda 3 2 2 4 2 3_ESF-08" xfId="14728"/>
    <cellStyle name="Moneda 3 2 2 4 2 4" xfId="5446"/>
    <cellStyle name="Moneda 3 2 2 4 2 4 2" xfId="11878"/>
    <cellStyle name="Moneda 3 2 2 4 2 4_ESF-08" xfId="7014"/>
    <cellStyle name="Moneda 3 2 2 4 2 5" xfId="7791"/>
    <cellStyle name="Moneda 3 2 2 4 2 6" xfId="16984"/>
    <cellStyle name="Moneda 3 2 2 4 2 7" xfId="18436"/>
    <cellStyle name="Moneda 3 2 2 4 2 8" xfId="15364"/>
    <cellStyle name="Moneda 3 2 2 4 2_ESF-08" xfId="13985"/>
    <cellStyle name="Moneda 3 2 2 4 3" xfId="2520"/>
    <cellStyle name="Moneda 3 2 2 4 3 2" xfId="4471"/>
    <cellStyle name="Moneda 3 2 2 4 3 2 2" xfId="10903"/>
    <cellStyle name="Moneda 3 2 2 4 3 2_ESF-08" xfId="14102"/>
    <cellStyle name="Moneda 3 2 2 4 3 3" xfId="6421"/>
    <cellStyle name="Moneda 3 2 2 4 3 3 2" xfId="12853"/>
    <cellStyle name="Moneda 3 2 2 4 3 3_ESF-08" xfId="13930"/>
    <cellStyle name="Moneda 3 2 2 4 3 4" xfId="8952"/>
    <cellStyle name="Moneda 3 2 2 4 3 5" xfId="16986"/>
    <cellStyle name="Moneda 3 2 2 4 3 6" xfId="18438"/>
    <cellStyle name="Moneda 3 2 2 4 3 7" xfId="15368"/>
    <cellStyle name="Moneda 3 2 2 4 3_ESF-08" xfId="13635"/>
    <cellStyle name="Moneda 3 2 2 4 4" xfId="3496"/>
    <cellStyle name="Moneda 3 2 2 4 4 2" xfId="9928"/>
    <cellStyle name="Moneda 3 2 2 4 4_ESF-08" xfId="14046"/>
    <cellStyle name="Moneda 3 2 2 4 5" xfId="5445"/>
    <cellStyle name="Moneda 3 2 2 4 5 2" xfId="11877"/>
    <cellStyle name="Moneda 3 2 2 4 5_ESF-08" xfId="8064"/>
    <cellStyle name="Moneda 3 2 2 4 6" xfId="7790"/>
    <cellStyle name="Moneda 3 2 2 4 7" xfId="16983"/>
    <cellStyle name="Moneda 3 2 2 4 8" xfId="18435"/>
    <cellStyle name="Moneda 3 2 2 4 9" xfId="15362"/>
    <cellStyle name="Moneda 3 2 2 4_ESF-08" xfId="8204"/>
    <cellStyle name="Moneda 3 2 2 5" xfId="962"/>
    <cellStyle name="Moneda 3 2 2 5 2" xfId="963"/>
    <cellStyle name="Moneda 3 2 2 5 2 2" xfId="2523"/>
    <cellStyle name="Moneda 3 2 2 5 2 2 2" xfId="4474"/>
    <cellStyle name="Moneda 3 2 2 5 2 2 2 2" xfId="10906"/>
    <cellStyle name="Moneda 3 2 2 5 2 2 2_ESF-08" xfId="13855"/>
    <cellStyle name="Moneda 3 2 2 5 2 2 3" xfId="6424"/>
    <cellStyle name="Moneda 3 2 2 5 2 2 3 2" xfId="12856"/>
    <cellStyle name="Moneda 3 2 2 5 2 2 3_ESF-08" xfId="14275"/>
    <cellStyle name="Moneda 3 2 2 5 2 2 4" xfId="8955"/>
    <cellStyle name="Moneda 3 2 2 5 2 2 5" xfId="16989"/>
    <cellStyle name="Moneda 3 2 2 5 2 2 6" xfId="18441"/>
    <cellStyle name="Moneda 3 2 2 5 2 2 7" xfId="15374"/>
    <cellStyle name="Moneda 3 2 2 5 2 2_ESF-08" xfId="13360"/>
    <cellStyle name="Moneda 3 2 2 5 2 3" xfId="3499"/>
    <cellStyle name="Moneda 3 2 2 5 2 3 2" xfId="9931"/>
    <cellStyle name="Moneda 3 2 2 5 2 3_ESF-08" xfId="13695"/>
    <cellStyle name="Moneda 3 2 2 5 2 4" xfId="5448"/>
    <cellStyle name="Moneda 3 2 2 5 2 4 2" xfId="11880"/>
    <cellStyle name="Moneda 3 2 2 5 2 4_ESF-08" xfId="7013"/>
    <cellStyle name="Moneda 3 2 2 5 2 5" xfId="7793"/>
    <cellStyle name="Moneda 3 2 2 5 2 6" xfId="16988"/>
    <cellStyle name="Moneda 3 2 2 5 2 7" xfId="18440"/>
    <cellStyle name="Moneda 3 2 2 5 2 8" xfId="15372"/>
    <cellStyle name="Moneda 3 2 2 5 2_ESF-08" xfId="15107"/>
    <cellStyle name="Moneda 3 2 2 5 3" xfId="2522"/>
    <cellStyle name="Moneda 3 2 2 5 3 2" xfId="4473"/>
    <cellStyle name="Moneda 3 2 2 5 3 2 2" xfId="10905"/>
    <cellStyle name="Moneda 3 2 2 5 3 2_ESF-08" xfId="6931"/>
    <cellStyle name="Moneda 3 2 2 5 3 3" xfId="6423"/>
    <cellStyle name="Moneda 3 2 2 5 3 3 2" xfId="12855"/>
    <cellStyle name="Moneda 3 2 2 5 3 3_ESF-08" xfId="13585"/>
    <cellStyle name="Moneda 3 2 2 5 3 4" xfId="8954"/>
    <cellStyle name="Moneda 3 2 2 5 3 5" xfId="16990"/>
    <cellStyle name="Moneda 3 2 2 5 3 6" xfId="18442"/>
    <cellStyle name="Moneda 3 2 2 5 3 7" xfId="15376"/>
    <cellStyle name="Moneda 3 2 2 5 3_ESF-08" xfId="15000"/>
    <cellStyle name="Moneda 3 2 2 5 4" xfId="3498"/>
    <cellStyle name="Moneda 3 2 2 5 4 2" xfId="9930"/>
    <cellStyle name="Moneda 3 2 2 5 4_ESF-08" xfId="13202"/>
    <cellStyle name="Moneda 3 2 2 5 5" xfId="5447"/>
    <cellStyle name="Moneda 3 2 2 5 5 2" xfId="11879"/>
    <cellStyle name="Moneda 3 2 2 5 5_ESF-08" xfId="6875"/>
    <cellStyle name="Moneda 3 2 2 5 6" xfId="7792"/>
    <cellStyle name="Moneda 3 2 2 5 7" xfId="16987"/>
    <cellStyle name="Moneda 3 2 2 5 8" xfId="18439"/>
    <cellStyle name="Moneda 3 2 2 5 9" xfId="15370"/>
    <cellStyle name="Moneda 3 2 2 5_ESF-08" xfId="14673"/>
    <cellStyle name="Moneda 3 2 2 6" xfId="964"/>
    <cellStyle name="Moneda 3 2 2 6 2" xfId="965"/>
    <cellStyle name="Moneda 3 2 2 6 2 2" xfId="2525"/>
    <cellStyle name="Moneda 3 2 2 6 2 2 2" xfId="4476"/>
    <cellStyle name="Moneda 3 2 2 6 2 2 2 2" xfId="10908"/>
    <cellStyle name="Moneda 3 2 2 6 2 2 2_ESF-08" xfId="15211"/>
    <cellStyle name="Moneda 3 2 2 6 2 2 3" xfId="6426"/>
    <cellStyle name="Moneda 3 2 2 6 2 2 3 2" xfId="12858"/>
    <cellStyle name="Moneda 3 2 2 6 2 2 3_ESF-08" xfId="13927"/>
    <cellStyle name="Moneda 3 2 2 6 2 2 4" xfId="8957"/>
    <cellStyle name="Moneda 3 2 2 6 2 2 5" xfId="16993"/>
    <cellStyle name="Moneda 3 2 2 6 2 2 6" xfId="18445"/>
    <cellStyle name="Moneda 3 2 2 6 2 2 7" xfId="15382"/>
    <cellStyle name="Moneda 3 2 2 6 2 2_ESF-08" xfId="14544"/>
    <cellStyle name="Moneda 3 2 2 6 2 3" xfId="3501"/>
    <cellStyle name="Moneda 3 2 2 6 2 3 2" xfId="9933"/>
    <cellStyle name="Moneda 3 2 2 6 2 3_ESF-08" xfId="15056"/>
    <cellStyle name="Moneda 3 2 2 6 2 4" xfId="5450"/>
    <cellStyle name="Moneda 3 2 2 6 2 4 2" xfId="11882"/>
    <cellStyle name="Moneda 3 2 2 6 2 4_ESF-08" xfId="7012"/>
    <cellStyle name="Moneda 3 2 2 6 2 5" xfId="7795"/>
    <cellStyle name="Moneda 3 2 2 6 2 6" xfId="16992"/>
    <cellStyle name="Moneda 3 2 2 6 2 7" xfId="18444"/>
    <cellStyle name="Moneda 3 2 2 6 2 8" xfId="15380"/>
    <cellStyle name="Moneda 3 2 2 6 2_ESF-08" xfId="14780"/>
    <cellStyle name="Moneda 3 2 2 6 3" xfId="2524"/>
    <cellStyle name="Moneda 3 2 2 6 3 2" xfId="4475"/>
    <cellStyle name="Moneda 3 2 2 6 3 2 2" xfId="10907"/>
    <cellStyle name="Moneda 3 2 2 6 3 2_ESF-08" xfId="13259"/>
    <cellStyle name="Moneda 3 2 2 6 3 3" xfId="6425"/>
    <cellStyle name="Moneda 3 2 2 6 3 3 2" xfId="12857"/>
    <cellStyle name="Moneda 3 2 2 6 3 3_ESF-08" xfId="14949"/>
    <cellStyle name="Moneda 3 2 2 6 3 4" xfId="8956"/>
    <cellStyle name="Moneda 3 2 2 6 3 5" xfId="16994"/>
    <cellStyle name="Moneda 3 2 2 6 3 6" xfId="18446"/>
    <cellStyle name="Moneda 3 2 2 6 3 7" xfId="15384"/>
    <cellStyle name="Moneda 3 2 2 6 3_ESF-08" xfId="14670"/>
    <cellStyle name="Moneda 3 2 2 6 4" xfId="3500"/>
    <cellStyle name="Moneda 3 2 2 6 4 2" xfId="9932"/>
    <cellStyle name="Moneda 3 2 2 6 4_ESF-08" xfId="14386"/>
    <cellStyle name="Moneda 3 2 2 6 5" xfId="5449"/>
    <cellStyle name="Moneda 3 2 2 6 5 2" xfId="11881"/>
    <cellStyle name="Moneda 3 2 2 6 5_ESF-08" xfId="8063"/>
    <cellStyle name="Moneda 3 2 2 6 6" xfId="7794"/>
    <cellStyle name="Moneda 3 2 2 6 7" xfId="16991"/>
    <cellStyle name="Moneda 3 2 2 6 8" xfId="18443"/>
    <cellStyle name="Moneda 3 2 2 6 9" xfId="15378"/>
    <cellStyle name="Moneda 3 2 2 6_ESF-08" xfId="14327"/>
    <cellStyle name="Moneda 3 2 2 7" xfId="966"/>
    <cellStyle name="Moneda 3 2 2 7 2" xfId="2526"/>
    <cellStyle name="Moneda 3 2 2 7 2 2" xfId="4477"/>
    <cellStyle name="Moneda 3 2 2 7 2 2 2" xfId="10909"/>
    <cellStyle name="Moneda 3 2 2 7 2 2_ESF-08" xfId="14204"/>
    <cellStyle name="Moneda 3 2 2 7 2 3" xfId="6427"/>
    <cellStyle name="Moneda 3 2 2 7 2 3 2" xfId="12859"/>
    <cellStyle name="Moneda 3 2 2 7 2 3_ESF-08" xfId="14884"/>
    <cellStyle name="Moneda 3 2 2 7 2 4" xfId="8958"/>
    <cellStyle name="Moneda 3 2 2 7 2 5" xfId="16996"/>
    <cellStyle name="Moneda 3 2 2 7 2 6" xfId="18448"/>
    <cellStyle name="Moneda 3 2 2 7 2 7" xfId="15388"/>
    <cellStyle name="Moneda 3 2 2 7 2_ESF-08" xfId="13258"/>
    <cellStyle name="Moneda 3 2 2 7 3" xfId="3502"/>
    <cellStyle name="Moneda 3 2 2 7 3 2" xfId="9934"/>
    <cellStyle name="Moneda 3 2 2 7 3_ESF-08" xfId="13854"/>
    <cellStyle name="Moneda 3 2 2 7 4" xfId="5451"/>
    <cellStyle name="Moneda 3 2 2 7 4 2" xfId="11883"/>
    <cellStyle name="Moneda 3 2 2 7 4_ESF-08" xfId="13521"/>
    <cellStyle name="Moneda 3 2 2 7 5" xfId="7796"/>
    <cellStyle name="Moneda 3 2 2 7 6" xfId="16995"/>
    <cellStyle name="Moneda 3 2 2 7 7" xfId="18447"/>
    <cellStyle name="Moneda 3 2 2 7 8" xfId="15386"/>
    <cellStyle name="Moneda 3 2 2 7_ESF-08" xfId="13982"/>
    <cellStyle name="Moneda 3 2 2 8" xfId="967"/>
    <cellStyle name="Moneda 3 2 2 8 2" xfId="2527"/>
    <cellStyle name="Moneda 3 2 2 8 2 2" xfId="4478"/>
    <cellStyle name="Moneda 3 2 2 8 2 2 2" xfId="10910"/>
    <cellStyle name="Moneda 3 2 2 8 2 2_ESF-08" xfId="8201"/>
    <cellStyle name="Moneda 3 2 2 8 2 3" xfId="6428"/>
    <cellStyle name="Moneda 3 2 2 8 2 3 2" xfId="12860"/>
    <cellStyle name="Moneda 3 2 2 8 2 3_ESF-08" xfId="13638"/>
    <cellStyle name="Moneda 3 2 2 8 2 4" xfId="8959"/>
    <cellStyle name="Moneda 3 2 2 8 2 5" xfId="16998"/>
    <cellStyle name="Moneda 3 2 2 8 2 6" xfId="18450"/>
    <cellStyle name="Moneda 3 2 2 8 2 7" xfId="15392"/>
    <cellStyle name="Moneda 3 2 2 8 2_ESF-08" xfId="14383"/>
    <cellStyle name="Moneda 3 2 2 8 3" xfId="3503"/>
    <cellStyle name="Moneda 3 2 2 8 3 2" xfId="9935"/>
    <cellStyle name="Moneda 3 2 2 8 3_ESF-08" xfId="14106"/>
    <cellStyle name="Moneda 3 2 2 8 4" xfId="5452"/>
    <cellStyle name="Moneda 3 2 2 8 4 2" xfId="11884"/>
    <cellStyle name="Moneda 3 2 2 8 4_ESF-08" xfId="6710"/>
    <cellStyle name="Moneda 3 2 2 8 5" xfId="7797"/>
    <cellStyle name="Moneda 3 2 2 8 6" xfId="16997"/>
    <cellStyle name="Moneda 3 2 2 8 7" xfId="18449"/>
    <cellStyle name="Moneda 3 2 2 8 8" xfId="15390"/>
    <cellStyle name="Moneda 3 2 2 8_ESF-08" xfId="14279"/>
    <cellStyle name="Moneda 3 2 2 9" xfId="2483"/>
    <cellStyle name="Moneda 3 2 2 9 2" xfId="4434"/>
    <cellStyle name="Moneda 3 2 2 9 2 2" xfId="10866"/>
    <cellStyle name="Moneda 3 2 2 9 2_ESF-08" xfId="8203"/>
    <cellStyle name="Moneda 3 2 2 9 3" xfId="6384"/>
    <cellStyle name="Moneda 3 2 2 9 3 2" xfId="12816"/>
    <cellStyle name="Moneda 3 2 2 9 3_ESF-08" xfId="13152"/>
    <cellStyle name="Moneda 3 2 2 9 4" xfId="8915"/>
    <cellStyle name="Moneda 3 2 2 9 5" xfId="16999"/>
    <cellStyle name="Moneda 3 2 2 9 6" xfId="18451"/>
    <cellStyle name="Moneda 3 2 2 9 7" xfId="15394"/>
    <cellStyle name="Moneda 3 2 2 9_ESF-08" xfId="14730"/>
    <cellStyle name="Moneda 3 2 2_ESF-01" xfId="968"/>
    <cellStyle name="Moneda 3 2 20" xfId="6830"/>
    <cellStyle name="Moneda 3 2 21" xfId="14325"/>
    <cellStyle name="Moneda 3 2 22" xfId="13143"/>
    <cellStyle name="Moneda 3 2 23" xfId="14379"/>
    <cellStyle name="Moneda 3 2 24" xfId="15321"/>
    <cellStyle name="Moneda 3 2 25" xfId="14831"/>
    <cellStyle name="Moneda 3 2 26" xfId="14724"/>
    <cellStyle name="Moneda 3 2 27" xfId="15281"/>
    <cellStyle name="Moneda 3 2 28" xfId="15290"/>
    <cellStyle name="Moneda 3 2 29" xfId="15305"/>
    <cellStyle name="Moneda 3 2 3" xfId="969"/>
    <cellStyle name="Moneda 3 2 3 10" xfId="7798"/>
    <cellStyle name="Moneda 3 2 3 11" xfId="6837"/>
    <cellStyle name="Moneda 3 2 3 12" xfId="17000"/>
    <cellStyle name="Moneda 3 2 3 2" xfId="970"/>
    <cellStyle name="Moneda 3 2 3 2 2" xfId="971"/>
    <cellStyle name="Moneda 3 2 3 2 2 2" xfId="2530"/>
    <cellStyle name="Moneda 3 2 3 2 2 2 2" xfId="4481"/>
    <cellStyle name="Moneda 3 2 3 2 2 2 2 2" xfId="10913"/>
    <cellStyle name="Moneda 3 2 3 2 2 2 2_ESF-08" xfId="14442"/>
    <cellStyle name="Moneda 3 2 3 2 2 2 3" xfId="6431"/>
    <cellStyle name="Moneda 3 2 3 2 2 2 3 2" xfId="12863"/>
    <cellStyle name="Moneda 3 2 3 2 2 2 3_ESF-08" xfId="15210"/>
    <cellStyle name="Moneda 3 2 3 2 2 2 4" xfId="8962"/>
    <cellStyle name="Moneda 3 2 3 2 2 2 5" xfId="17003"/>
    <cellStyle name="Moneda 3 2 3 2 2 2 6" xfId="18454"/>
    <cellStyle name="Moneda 3 2 3 2 2 2 7" xfId="15402"/>
    <cellStyle name="Moneda 3 2 3 2 2 2_ESF-08" xfId="13153"/>
    <cellStyle name="Moneda 3 2 3 2 2 3" xfId="3506"/>
    <cellStyle name="Moneda 3 2 3 2 2 3 2" xfId="9938"/>
    <cellStyle name="Moneda 3 2 3 2 2 3_ESF-08" xfId="14280"/>
    <cellStyle name="Moneda 3 2 3 2 2 4" xfId="5455"/>
    <cellStyle name="Moneda 3 2 3 2 2 4 2" xfId="11887"/>
    <cellStyle name="Moneda 3 2 3 2 2 4_ESF-08" xfId="14387"/>
    <cellStyle name="Moneda 3 2 3 2 2 5" xfId="7800"/>
    <cellStyle name="Moneda 3 2 3 2 2 6" xfId="17002"/>
    <cellStyle name="Moneda 3 2 3 2 2 7" xfId="18453"/>
    <cellStyle name="Moneda 3 2 3 2 2 8" xfId="15400"/>
    <cellStyle name="Moneda 3 2 3 2 2_ESF-08" xfId="6874"/>
    <cellStyle name="Moneda 3 2 3 2 3" xfId="2529"/>
    <cellStyle name="Moneda 3 2 3 2 3 2" xfId="4480"/>
    <cellStyle name="Moneda 3 2 3 2 3 2 2" xfId="10912"/>
    <cellStyle name="Moneda 3 2 3 2 3 2_ESF-08" xfId="13639"/>
    <cellStyle name="Moneda 3 2 3 2 3 3" xfId="6430"/>
    <cellStyle name="Moneda 3 2 3 2 3 3 2" xfId="12862"/>
    <cellStyle name="Moneda 3 2 3 2 3 3_ESF-08" xfId="14107"/>
    <cellStyle name="Moneda 3 2 3 2 3 4" xfId="8961"/>
    <cellStyle name="Moneda 3 2 3 2 3 5" xfId="17004"/>
    <cellStyle name="Moneda 3 2 3 2 3 6" xfId="18455"/>
    <cellStyle name="Moneda 3 2 3 2 3 7" xfId="15404"/>
    <cellStyle name="Moneda 3 2 3 2 3_ESF-08" xfId="8061"/>
    <cellStyle name="Moneda 3 2 3 2 4" xfId="3505"/>
    <cellStyle name="Moneda 3 2 3 2 4 2" xfId="9937"/>
    <cellStyle name="Moneda 3 2 3 2 4_ESF-08" xfId="13589"/>
    <cellStyle name="Moneda 3 2 3 2 5" xfId="5454"/>
    <cellStyle name="Moneda 3 2 3 2 5 2" xfId="11886"/>
    <cellStyle name="Moneda 3 2 3 2 5_ESF-08" xfId="13696"/>
    <cellStyle name="Moneda 3 2 3 2 6" xfId="7799"/>
    <cellStyle name="Moneda 3 2 3 2 7" xfId="17001"/>
    <cellStyle name="Moneda 3 2 3 2 8" xfId="18452"/>
    <cellStyle name="Moneda 3 2 3 2 9" xfId="15398"/>
    <cellStyle name="Moneda 3 2 3 2_ESF-08" xfId="13203"/>
    <cellStyle name="Moneda 3 2 3 3" xfId="972"/>
    <cellStyle name="Moneda 3 2 3 3 2" xfId="973"/>
    <cellStyle name="Moneda 3 2 3 3 2 2" xfId="2532"/>
    <cellStyle name="Moneda 3 2 3 3 2 2 2" xfId="4483"/>
    <cellStyle name="Moneda 3 2 3 3 2 2 2 2" xfId="10915"/>
    <cellStyle name="Moneda 3 2 3 3 2 2 2_ESF-08" xfId="14203"/>
    <cellStyle name="Moneda 3 2 3 3 2 2 3" xfId="6433"/>
    <cellStyle name="Moneda 3 2 3 3 2 2 3 2" xfId="12865"/>
    <cellStyle name="Moneda 3 2 3 3 2 2 3_ESF-08" xfId="14883"/>
    <cellStyle name="Moneda 3 2 3 3 2 2 4" xfId="8964"/>
    <cellStyle name="Moneda 3 2 3 3 2 2 5" xfId="17007"/>
    <cellStyle name="Moneda 3 2 3 3 2 2 6" xfId="18458"/>
    <cellStyle name="Moneda 3 2 3 3 2 2 7" xfId="15411"/>
    <cellStyle name="Moneda 3 2 3 3 2 2_ESF-08" xfId="15112"/>
    <cellStyle name="Moneda 3 2 3 3 2 3" xfId="3508"/>
    <cellStyle name="Moneda 3 2 3 3 2 3 2" xfId="9940"/>
    <cellStyle name="Moneda 3 2 3 3 2 3_ESF-08" xfId="13931"/>
    <cellStyle name="Moneda 3 2 3 3 2 4" xfId="5457"/>
    <cellStyle name="Moneda 3 2 3 3 2 4 2" xfId="11889"/>
    <cellStyle name="Moneda 3 2 3 3 2 4_ESF-08" xfId="14049"/>
    <cellStyle name="Moneda 3 2 3 3 2 5" xfId="7802"/>
    <cellStyle name="Moneda 3 2 3 3 2 6" xfId="17006"/>
    <cellStyle name="Moneda 3 2 3 3 2 7" xfId="18457"/>
    <cellStyle name="Moneda 3 2 3 3 2 8" xfId="15408"/>
    <cellStyle name="Moneda 3 2 3 3 2_ESF-08" xfId="13154"/>
    <cellStyle name="Moneda 3 2 3 3 3" xfId="2531"/>
    <cellStyle name="Moneda 3 2 3 3 3 2" xfId="4482"/>
    <cellStyle name="Moneda 3 2 3 3 3 2 2" xfId="10914"/>
    <cellStyle name="Moneda 3 2 3 3 3 2_ESF-08" xfId="15005"/>
    <cellStyle name="Moneda 3 2 3 3 3 3" xfId="6432"/>
    <cellStyle name="Moneda 3 2 3 3 3 3 2" xfId="12864"/>
    <cellStyle name="Moneda 3 2 3 3 3 3_ESF-08" xfId="13751"/>
    <cellStyle name="Moneda 3 2 3 3 3 4" xfId="8963"/>
    <cellStyle name="Moneda 3 2 3 3 3 5" xfId="17008"/>
    <cellStyle name="Moneda 3 2 3 3 3 6" xfId="18459"/>
    <cellStyle name="Moneda 3 2 3 3 3 7" xfId="15413"/>
    <cellStyle name="Moneda 3 2 3 3 3_ESF-08" xfId="6873"/>
    <cellStyle name="Moneda 3 2 3 3 4" xfId="3507"/>
    <cellStyle name="Moneda 3 2 3 3 4 2" xfId="9939"/>
    <cellStyle name="Moneda 3 2 3 3 4_ESF-08" xfId="14954"/>
    <cellStyle name="Moneda 3 2 3 3 5" xfId="5456"/>
    <cellStyle name="Moneda 3 2 3 3 5 2" xfId="11888"/>
    <cellStyle name="Moneda 3 2 3 3 5_ESF-08" xfId="15057"/>
    <cellStyle name="Moneda 3 2 3 3 6" xfId="7801"/>
    <cellStyle name="Moneda 3 2 3 3 7" xfId="17005"/>
    <cellStyle name="Moneda 3 2 3 3 8" xfId="18456"/>
    <cellStyle name="Moneda 3 2 3 3 9" xfId="15406"/>
    <cellStyle name="Moneda 3 2 3 3_ESF-08" xfId="7011"/>
    <cellStyle name="Moneda 3 2 3 4" xfId="974"/>
    <cellStyle name="Moneda 3 2 3 4 2" xfId="975"/>
    <cellStyle name="Moneda 3 2 3 4 2 2" xfId="2534"/>
    <cellStyle name="Moneda 3 2 3 4 2 2 2" xfId="4485"/>
    <cellStyle name="Moneda 3 2 3 4 2 2 2 2" xfId="10917"/>
    <cellStyle name="Moneda 3 2 3 4 2 2 2_ESF-08" xfId="13361"/>
    <cellStyle name="Moneda 3 2 3 4 2 2 3" xfId="6435"/>
    <cellStyle name="Moneda 3 2 3 4 2 2 3 2" xfId="12867"/>
    <cellStyle name="Moneda 3 2 3 4 2 2 3_ESF-08" xfId="13362"/>
    <cellStyle name="Moneda 3 2 3 4 2 2 4" xfId="8966"/>
    <cellStyle name="Moneda 3 2 3 4 2 2 5" xfId="17011"/>
    <cellStyle name="Moneda 3 2 3 4 2 2 6" xfId="18462"/>
    <cellStyle name="Moneda 3 2 3 4 2 2 7" xfId="15420"/>
    <cellStyle name="Moneda 3 2 3 4 2 2_ESF-08" xfId="14785"/>
    <cellStyle name="Moneda 3 2 3 4 2 3" xfId="3510"/>
    <cellStyle name="Moneda 3 2 3 4 2 3 2" xfId="9942"/>
    <cellStyle name="Moneda 3 2 3 4 2 3_ESF-08" xfId="13588"/>
    <cellStyle name="Moneda 3 2 3 4 2 4" xfId="5459"/>
    <cellStyle name="Moneda 3 2 3 4 2 4 2" xfId="11891"/>
    <cellStyle name="Moneda 3 2 3 4 2 4_ESF-08" xfId="13692"/>
    <cellStyle name="Moneda 3 2 3 4 2 5" xfId="7804"/>
    <cellStyle name="Moneda 3 2 3 4 2 6" xfId="17010"/>
    <cellStyle name="Moneda 3 2 3 4 2 7" xfId="18461"/>
    <cellStyle name="Moneda 3 2 3 4 2 8" xfId="15418"/>
    <cellStyle name="Moneda 3 2 3 4 2_ESF-08" xfId="14332"/>
    <cellStyle name="Moneda 3 2 3 4 3" xfId="2533"/>
    <cellStyle name="Moneda 3 2 3 4 3 2" xfId="4484"/>
    <cellStyle name="Moneda 3 2 3 4 3 2 2" xfId="10916"/>
    <cellStyle name="Moneda 3 2 3 4 3 2_ESF-08" xfId="14676"/>
    <cellStyle name="Moneda 3 2 3 4 3 3" xfId="6434"/>
    <cellStyle name="Moneda 3 2 3 4 3 3 2" xfId="12866"/>
    <cellStyle name="Moneda 3 2 3 4 3 3_ESF-08" xfId="15111"/>
    <cellStyle name="Moneda 3 2 3 4 3 4" xfId="8965"/>
    <cellStyle name="Moneda 3 2 3 4 3 5" xfId="17012"/>
    <cellStyle name="Moneda 3 2 3 4 3 6" xfId="18463"/>
    <cellStyle name="Moneda 3 2 3 4 3 7" xfId="15422"/>
    <cellStyle name="Moneda 3 2 3 4 3_ESF-08" xfId="8060"/>
    <cellStyle name="Moneda 3 2 3 4 4" xfId="3509"/>
    <cellStyle name="Moneda 3 2 3 4 4 2" xfId="9941"/>
    <cellStyle name="Moneda 3 2 3 4 4_ESF-08" xfId="14619"/>
    <cellStyle name="Moneda 3 2 3 4 5" xfId="5458"/>
    <cellStyle name="Moneda 3 2 3 4 5 2" xfId="11890"/>
    <cellStyle name="Moneda 3 2 3 4 5_ESF-08" xfId="14731"/>
    <cellStyle name="Moneda 3 2 3 4 6" xfId="7803"/>
    <cellStyle name="Moneda 3 2 3 4 7" xfId="17009"/>
    <cellStyle name="Moneda 3 2 3 4 8" xfId="18460"/>
    <cellStyle name="Moneda 3 2 3 4 9" xfId="15416"/>
    <cellStyle name="Moneda 3 2 3 4_ESF-08" xfId="8202"/>
    <cellStyle name="Moneda 3 2 3 5" xfId="976"/>
    <cellStyle name="Moneda 3 2 3 5 2" xfId="2535"/>
    <cellStyle name="Moneda 3 2 3 5 2 2" xfId="4486"/>
    <cellStyle name="Moneda 3 2 3 5 2 2 2" xfId="10918"/>
    <cellStyle name="Moneda 3 2 3 5 2 2_ESF-08" xfId="14441"/>
    <cellStyle name="Moneda 3 2 3 5 2 3" xfId="6436"/>
    <cellStyle name="Moneda 3 2 3 5 2 3 2" xfId="12868"/>
    <cellStyle name="Moneda 3 2 3 5 2 3_ESF-08" xfId="13857"/>
    <cellStyle name="Moneda 3 2 3 5 2 4" xfId="8967"/>
    <cellStyle name="Moneda 3 2 3 5 2 5" xfId="17014"/>
    <cellStyle name="Moneda 3 2 3 5 2 6" xfId="18465"/>
    <cellStyle name="Moneda 3 2 3 5 2 7" xfId="15426"/>
    <cellStyle name="Moneda 3 2 3 5 2_ESF-08" xfId="13988"/>
    <cellStyle name="Moneda 3 2 3 5 3" xfId="3511"/>
    <cellStyle name="Moneda 3 2 3 5 3 2" xfId="9943"/>
    <cellStyle name="Moneda 3 2 3 5 3_ESF-08" xfId="14546"/>
    <cellStyle name="Moneda 3 2 3 5 4" xfId="5460"/>
    <cellStyle name="Moneda 3 2 3 5 4 2" xfId="11892"/>
    <cellStyle name="Moneda 3 2 3 5 4_ESF-08" xfId="15213"/>
    <cellStyle name="Moneda 3 2 3 5 5" xfId="7805"/>
    <cellStyle name="Moneda 3 2 3 5 6" xfId="17013"/>
    <cellStyle name="Moneda 3 2 3 5 7" xfId="18464"/>
    <cellStyle name="Moneda 3 2 3 5 8" xfId="15424"/>
    <cellStyle name="Moneda 3 2 3 5_ESF-08" xfId="7010"/>
    <cellStyle name="Moneda 3 2 3 6" xfId="977"/>
    <cellStyle name="Moneda 3 2 3 6 2" xfId="2536"/>
    <cellStyle name="Moneda 3 2 3 6 2 2" xfId="4487"/>
    <cellStyle name="Moneda 3 2 3 6 2 2 2" xfId="10919"/>
    <cellStyle name="Moneda 3 2 3 6 2 2_ESF-08" xfId="14390"/>
    <cellStyle name="Moneda 3 2 3 6 2 3" xfId="6437"/>
    <cellStyle name="Moneda 3 2 3 6 2 3 2" xfId="12869"/>
    <cellStyle name="Moneda 3 2 3 6 2 3_ESF-08" xfId="8058"/>
    <cellStyle name="Moneda 3 2 3 6 2 4" xfId="8968"/>
    <cellStyle name="Moneda 3 2 3 6 2 5" xfId="17016"/>
    <cellStyle name="Moneda 3 2 3 6 2 6" xfId="18467"/>
    <cellStyle name="Moneda 3 2 3 6 2 7" xfId="15430"/>
    <cellStyle name="Moneda 3 2 3 6 2_ESF-08" xfId="13933"/>
    <cellStyle name="Moneda 3 2 3 6 3" xfId="3512"/>
    <cellStyle name="Moneda 3 2 3 6 3 2" xfId="9944"/>
    <cellStyle name="Moneda 3 2 3 6 3_ESF-08" xfId="15007"/>
    <cellStyle name="Moneda 3 2 3 6 4" xfId="5461"/>
    <cellStyle name="Moneda 3 2 3 6 4 2" xfId="11893"/>
    <cellStyle name="Moneda 3 2 3 6 4_ESF-08" xfId="13752"/>
    <cellStyle name="Moneda 3 2 3 6 5" xfId="7806"/>
    <cellStyle name="Moneda 3 2 3 6 6" xfId="17015"/>
    <cellStyle name="Moneda 3 2 3 6 7" xfId="18466"/>
    <cellStyle name="Moneda 3 2 3 6 8" xfId="15428"/>
    <cellStyle name="Moneda 3 2 3 6_ESF-08" xfId="8080"/>
    <cellStyle name="Moneda 3 2 3 7" xfId="2528"/>
    <cellStyle name="Moneda 3 2 3 7 2" xfId="4479"/>
    <cellStyle name="Moneda 3 2 3 7 2 2" xfId="10911"/>
    <cellStyle name="Moneda 3 2 3 7 2_ESF-08" xfId="15052"/>
    <cellStyle name="Moneda 3 2 3 7 3" xfId="6429"/>
    <cellStyle name="Moneda 3 2 3 7 3 2" xfId="12861"/>
    <cellStyle name="Moneda 3 2 3 7 3_ESF-08" xfId="6872"/>
    <cellStyle name="Moneda 3 2 3 7 4" xfId="8960"/>
    <cellStyle name="Moneda 3 2 3 7 5" xfId="17017"/>
    <cellStyle name="Moneda 3 2 3 7 6" xfId="18468"/>
    <cellStyle name="Moneda 3 2 3 7 7" xfId="15432"/>
    <cellStyle name="Moneda 3 2 3 7_ESF-08" xfId="14953"/>
    <cellStyle name="Moneda 3 2 3 8" xfId="3504"/>
    <cellStyle name="Moneda 3 2 3 8 2" xfId="9936"/>
    <cellStyle name="Moneda 3 2 3 8_ESF-08" xfId="14331"/>
    <cellStyle name="Moneda 3 2 3 9" xfId="5453"/>
    <cellStyle name="Moneda 3 2 3 9 2" xfId="11885"/>
    <cellStyle name="Moneda 3 2 3 9_ESF-08" xfId="14784"/>
    <cellStyle name="Moneda 3 2 3_ESF-08" xfId="14543"/>
    <cellStyle name="Moneda 3 2 30" xfId="16874"/>
    <cellStyle name="Moneda 3 2 31" xfId="18330"/>
    <cellStyle name="Moneda 3 2 32" xfId="18163"/>
    <cellStyle name="Moneda 3 2 4" xfId="978"/>
    <cellStyle name="Moneda 3 2 4 10" xfId="7807"/>
    <cellStyle name="Moneda 3 2 4 11" xfId="6838"/>
    <cellStyle name="Moneda 3 2 4 12" xfId="17018"/>
    <cellStyle name="Moneda 3 2 4 2" xfId="979"/>
    <cellStyle name="Moneda 3 2 4 2 2" xfId="980"/>
    <cellStyle name="Moneda 3 2 4 2 2 2" xfId="2539"/>
    <cellStyle name="Moneda 3 2 4 2 2 2 2" xfId="4490"/>
    <cellStyle name="Moneda 3 2 4 2 2 2 2 2" xfId="10922"/>
    <cellStyle name="Moneda 3 2 4 2 2 2 2_ESF-08" xfId="13261"/>
    <cellStyle name="Moneda 3 2 4 2 2 2 3" xfId="6440"/>
    <cellStyle name="Moneda 3 2 4 2 2 2 3 2" xfId="12872"/>
    <cellStyle name="Moneda 3 2 4 2 2 2 3_ESF-08" xfId="14886"/>
    <cellStyle name="Moneda 3 2 4 2 2 2 4" xfId="8971"/>
    <cellStyle name="Moneda 3 2 4 2 2 2 5" xfId="17021"/>
    <cellStyle name="Moneda 3 2 4 2 2 2 6" xfId="18471"/>
    <cellStyle name="Moneda 3 2 4 2 2 2 7" xfId="15439"/>
    <cellStyle name="Moneda 3 2 4 2 2 2_ESF-08" xfId="15004"/>
    <cellStyle name="Moneda 3 2 4 2 2 3" xfId="3515"/>
    <cellStyle name="Moneda 3 2 4 2 2 3 2" xfId="9947"/>
    <cellStyle name="Moneda 3 2 4 2 2 3_ESF-08" xfId="6709"/>
    <cellStyle name="Moneda 3 2 4 2 2 4" xfId="5464"/>
    <cellStyle name="Moneda 3 2 4 2 2 4 2" xfId="11896"/>
    <cellStyle name="Moneda 3 2 4 2 2 4_ESF-08" xfId="8157"/>
    <cellStyle name="Moneda 3 2 4 2 2 5" xfId="7809"/>
    <cellStyle name="Moneda 3 2 4 2 2 6" xfId="17020"/>
    <cellStyle name="Moneda 3 2 4 2 2 7" xfId="18470"/>
    <cellStyle name="Moneda 3 2 4 2 2 8" xfId="15437"/>
    <cellStyle name="Moneda 3 2 4 2 2_ESF-08" xfId="7009"/>
    <cellStyle name="Moneda 3 2 4 2 3" xfId="2538"/>
    <cellStyle name="Moneda 3 2 4 2 3 2" xfId="4489"/>
    <cellStyle name="Moneda 3 2 4 2 3 2 2" xfId="10921"/>
    <cellStyle name="Moneda 3 2 4 2 3 2_ESF-08" xfId="14675"/>
    <cellStyle name="Moneda 3 2 4 2 3 3" xfId="6439"/>
    <cellStyle name="Moneda 3 2 4 2 3 3 2" xfId="12871"/>
    <cellStyle name="Moneda 3 2 4 2 3 3_ESF-08" xfId="13753"/>
    <cellStyle name="Moneda 3 2 4 2 3 4" xfId="8970"/>
    <cellStyle name="Moneda 3 2 4 2 3 5" xfId="17022"/>
    <cellStyle name="Moneda 3 2 4 2 3 6" xfId="18472"/>
    <cellStyle name="Moneda 3 2 4 2 3 7" xfId="15441"/>
    <cellStyle name="Moneda 3 2 4 2 3_ESF-08" xfId="8200"/>
    <cellStyle name="Moneda 3 2 4 2 4" xfId="3514"/>
    <cellStyle name="Moneda 3 2 4 2 4 2" xfId="9946"/>
    <cellStyle name="Moneda 3 2 4 2 4_ESF-08" xfId="14618"/>
    <cellStyle name="Moneda 3 2 4 2 5" xfId="5463"/>
    <cellStyle name="Moneda 3 2 4 2 5 2" xfId="11895"/>
    <cellStyle name="Moneda 3 2 4 2 5_ESF-08" xfId="14726"/>
    <cellStyle name="Moneda 3 2 4 2 6" xfId="7808"/>
    <cellStyle name="Moneda 3 2 4 2 7" xfId="17019"/>
    <cellStyle name="Moneda 3 2 4 2 8" xfId="18469"/>
    <cellStyle name="Moneda 3 2 4 2 9" xfId="15435"/>
    <cellStyle name="Moneda 3 2 4 2_ESF-08" xfId="14044"/>
    <cellStyle name="Moneda 3 2 4 3" xfId="981"/>
    <cellStyle name="Moneda 3 2 4 3 2" xfId="982"/>
    <cellStyle name="Moneda 3 2 4 3 2 2" xfId="2541"/>
    <cellStyle name="Moneda 3 2 4 3 2 2 2" xfId="4492"/>
    <cellStyle name="Moneda 3 2 4 3 2 2 2 2" xfId="10924"/>
    <cellStyle name="Moneda 3 2 4 3 2 2 2_ESF-08" xfId="13856"/>
    <cellStyle name="Moneda 3 2 4 3 2 2 3" xfId="6442"/>
    <cellStyle name="Moneda 3 2 4 3 2 2 3 2" xfId="12874"/>
    <cellStyle name="Moneda 3 2 4 3 2 2 3_ESF-08" xfId="14545"/>
    <cellStyle name="Moneda 3 2 4 3 2 2 4" xfId="8973"/>
    <cellStyle name="Moneda 3 2 4 3 2 2 5" xfId="17025"/>
    <cellStyle name="Moneda 3 2 4 3 2 2 6" xfId="18475"/>
    <cellStyle name="Moneda 3 2 4 3 2 2 7" xfId="15447"/>
    <cellStyle name="Moneda 3 2 4 3 2 2_ESF-08" xfId="13262"/>
    <cellStyle name="Moneda 3 2 4 3 2 3" xfId="3517"/>
    <cellStyle name="Moneda 3 2 4 3 2 3 2" xfId="9949"/>
    <cellStyle name="Moneda 3 2 4 3 2 3_ESF-08" xfId="13590"/>
    <cellStyle name="Moneda 3 2 4 3 2 4" xfId="5466"/>
    <cellStyle name="Moneda 3 2 4 3 2 4 2" xfId="11898"/>
    <cellStyle name="Moneda 3 2 4 3 2 4_ESF-08" xfId="13205"/>
    <cellStyle name="Moneda 3 2 4 3 2 5" xfId="7811"/>
    <cellStyle name="Moneda 3 2 4 3 2 6" xfId="17024"/>
    <cellStyle name="Moneda 3 2 4 3 2 7" xfId="18474"/>
    <cellStyle name="Moneda 3 2 4 3 2 8" xfId="15445"/>
    <cellStyle name="Moneda 3 2 4 3 2_ESF-08" xfId="13987"/>
    <cellStyle name="Moneda 3 2 4 3 3" xfId="2540"/>
    <cellStyle name="Moneda 3 2 4 3 3 2" xfId="4491"/>
    <cellStyle name="Moneda 3 2 4 3 3 2 2" xfId="10923"/>
    <cellStyle name="Moneda 3 2 4 3 3 2_ESF-08" xfId="13156"/>
    <cellStyle name="Moneda 3 2 4 3 3 3" xfId="6441"/>
    <cellStyle name="Moneda 3 2 4 3 3 3 2" xfId="12873"/>
    <cellStyle name="Moneda 3 2 4 3 3 3_ESF-08" xfId="15114"/>
    <cellStyle name="Moneda 3 2 4 3 3 4" xfId="8972"/>
    <cellStyle name="Moneda 3 2 4 3 3 5" xfId="17026"/>
    <cellStyle name="Moneda 3 2 4 3 3 6" xfId="18476"/>
    <cellStyle name="Moneda 3 2 4 3 3 7" xfId="15449"/>
    <cellStyle name="Moneda 3 2 4 3 3_ESF-08" xfId="7008"/>
    <cellStyle name="Moneda 3 2 4 3 4" xfId="3516"/>
    <cellStyle name="Moneda 3 2 4 3 4 2" xfId="9948"/>
    <cellStyle name="Moneda 3 2 4 3 4_ESF-08" xfId="7036"/>
    <cellStyle name="Moneda 3 2 4 3 5" xfId="5465"/>
    <cellStyle name="Moneda 3 2 4 3 5 2" xfId="11897"/>
    <cellStyle name="Moneda 3 2 4 3 5_ESF-08" xfId="13204"/>
    <cellStyle name="Moneda 3 2 4 3 6" xfId="7810"/>
    <cellStyle name="Moneda 3 2 4 3 7" xfId="17023"/>
    <cellStyle name="Moneda 3 2 4 3 8" xfId="18473"/>
    <cellStyle name="Moneda 3 2 4 3 9" xfId="15443"/>
    <cellStyle name="Moneda 3 2 4 3_ESF-08" xfId="8059"/>
    <cellStyle name="Moneda 3 2 4 4" xfId="983"/>
    <cellStyle name="Moneda 3 2 4 4 2" xfId="984"/>
    <cellStyle name="Moneda 3 2 4 4 2 2" xfId="2543"/>
    <cellStyle name="Moneda 3 2 4 4 2 2 2" xfId="4494"/>
    <cellStyle name="Moneda 3 2 4 4 2 2 2 2" xfId="10926"/>
    <cellStyle name="Moneda 3 2 4 4 2 2 2_ESF-08" xfId="15212"/>
    <cellStyle name="Moneda 3 2 4 4 2 2 3" xfId="6444"/>
    <cellStyle name="Moneda 3 2 4 4 2 2 3 2" xfId="12876"/>
    <cellStyle name="Moneda 3 2 4 4 2 2 3_ESF-08" xfId="14205"/>
    <cellStyle name="Moneda 3 2 4 4 2 2 4" xfId="8975"/>
    <cellStyle name="Moneda 3 2 4 4 2 2 5" xfId="17029"/>
    <cellStyle name="Moneda 3 2 4 4 2 2 6" xfId="18479"/>
    <cellStyle name="Moneda 3 2 4 4 2 2 7" xfId="15455"/>
    <cellStyle name="Moneda 3 2 4 4 2 2_ESF-08" xfId="14444"/>
    <cellStyle name="Moneda 3 2 4 4 2 3" xfId="3519"/>
    <cellStyle name="Moneda 3 2 4 4 2 3 2" xfId="9951"/>
    <cellStyle name="Moneda 3 2 4 4 2 3_ESF-08" xfId="14956"/>
    <cellStyle name="Moneda 3 2 4 4 2 4" xfId="5468"/>
    <cellStyle name="Moneda 3 2 4 4 2 4 2" xfId="11900"/>
    <cellStyle name="Moneda 3 2 4 4 2 4_ESF-08" xfId="13699"/>
    <cellStyle name="Moneda 3 2 4 4 2 5" xfId="7813"/>
    <cellStyle name="Moneda 3 2 4 4 2 6" xfId="17028"/>
    <cellStyle name="Moneda 3 2 4 4 2 7" xfId="18478"/>
    <cellStyle name="Moneda 3 2 4 4 2 8" xfId="15453"/>
    <cellStyle name="Moneda 3 2 4 4 2_ESF-08" xfId="13155"/>
    <cellStyle name="Moneda 3 2 4 4 3" xfId="2542"/>
    <cellStyle name="Moneda 3 2 4 4 3 2" xfId="4493"/>
    <cellStyle name="Moneda 3 2 4 4 3 2 2" xfId="10925"/>
    <cellStyle name="Moneda 3 2 4 4 3 2_ESF-08" xfId="14334"/>
    <cellStyle name="Moneda 3 2 4 4 3 3" xfId="6443"/>
    <cellStyle name="Moneda 3 2 4 4 3 3 2" xfId="12875"/>
    <cellStyle name="Moneda 3 2 4 4 3 3_ESF-08" xfId="14787"/>
    <cellStyle name="Moneda 3 2 4 4 3 4" xfId="8974"/>
    <cellStyle name="Moneda 3 2 4 4 3 5" xfId="17030"/>
    <cellStyle name="Moneda 3 2 4 4 3 6" xfId="18480"/>
    <cellStyle name="Moneda 3 2 4 4 3 7" xfId="15457"/>
    <cellStyle name="Moneda 3 2 4 4 3_ESF-08" xfId="8199"/>
    <cellStyle name="Moneda 3 2 4 4 4" xfId="3518"/>
    <cellStyle name="Moneda 3 2 4 4 4 2" xfId="9950"/>
    <cellStyle name="Moneda 3 2 4 4 4_ESF-08" xfId="14282"/>
    <cellStyle name="Moneda 3 2 4 4 5" xfId="5467"/>
    <cellStyle name="Moneda 3 2 4 4 5 2" xfId="11899"/>
    <cellStyle name="Moneda 3 2 4 4 5_ESF-08" xfId="13206"/>
    <cellStyle name="Moneda 3 2 4 4 6" xfId="7812"/>
    <cellStyle name="Moneda 3 2 4 4 7" xfId="17027"/>
    <cellStyle name="Moneda 3 2 4 4 8" xfId="18477"/>
    <cellStyle name="Moneda 3 2 4 4 9" xfId="15451"/>
    <cellStyle name="Moneda 3 2 4 4_ESF-08" xfId="6871"/>
    <cellStyle name="Moneda 3 2 4 5" xfId="985"/>
    <cellStyle name="Moneda 3 2 4 5 2" xfId="2544"/>
    <cellStyle name="Moneda 3 2 4 5 2 2" xfId="4495"/>
    <cellStyle name="Moneda 3 2 4 5 2 2 2" xfId="10927"/>
    <cellStyle name="Moneda 3 2 4 5 2 2_ESF-08" xfId="14109"/>
    <cellStyle name="Moneda 3 2 4 5 2 3" xfId="6445"/>
    <cellStyle name="Moneda 3 2 4 5 2 3 2" xfId="12877"/>
    <cellStyle name="Moneda 3 2 4 5 2 3_ESF-08" xfId="14885"/>
    <cellStyle name="Moneda 3 2 4 5 2 4" xfId="8976"/>
    <cellStyle name="Moneda 3 2 4 5 2 5" xfId="17032"/>
    <cellStyle name="Moneda 3 2 4 5 2 6" xfId="18482"/>
    <cellStyle name="Moneda 3 2 4 5 2 7" xfId="15461"/>
    <cellStyle name="Moneda 3 2 4 5 2_ESF-08" xfId="13641"/>
    <cellStyle name="Moneda 3 2 4 5 3" xfId="3520"/>
    <cellStyle name="Moneda 3 2 4 5 3 2" xfId="9952"/>
    <cellStyle name="Moneda 3 2 4 5 3_ESF-08" xfId="13363"/>
    <cellStyle name="Moneda 3 2 4 5 4" xfId="5469"/>
    <cellStyle name="Moneda 3 2 4 5 4 2" xfId="11901"/>
    <cellStyle name="Moneda 3 2 4 5 4_ESF-08" xfId="13858"/>
    <cellStyle name="Moneda 3 2 4 5 5" xfId="7814"/>
    <cellStyle name="Moneda 3 2 4 5 6" xfId="17031"/>
    <cellStyle name="Moneda 3 2 4 5 7" xfId="18481"/>
    <cellStyle name="Moneda 3 2 4 5 8" xfId="15459"/>
    <cellStyle name="Moneda 3 2 4 5_ESF-08" xfId="6870"/>
    <cellStyle name="Moneda 3 2 4 6" xfId="986"/>
    <cellStyle name="Moneda 3 2 4 6 2" xfId="2545"/>
    <cellStyle name="Moneda 3 2 4 6 2 2" xfId="4496"/>
    <cellStyle name="Moneda 3 2 4 6 2 2 2" xfId="10928"/>
    <cellStyle name="Moneda 3 2 4 6 2 2_ESF-08" xfId="13207"/>
    <cellStyle name="Moneda 3 2 4 6 2 3" xfId="6446"/>
    <cellStyle name="Moneda 3 2 4 6 2 3 2" xfId="12878"/>
    <cellStyle name="Moneda 3 2 4 6 2 3_ESF-08" xfId="7005"/>
    <cellStyle name="Moneda 3 2 4 6 2 4" xfId="8977"/>
    <cellStyle name="Moneda 3 2 4 6 2 5" xfId="17034"/>
    <cellStyle name="Moneda 3 2 4 6 2 6" xfId="18484"/>
    <cellStyle name="Moneda 3 2 4 6 2 7" xfId="15465"/>
    <cellStyle name="Moneda 3 2 4 6 2_ESF-08" xfId="13592"/>
    <cellStyle name="Moneda 3 2 4 6 3" xfId="3521"/>
    <cellStyle name="Moneda 3 2 4 6 3 2" xfId="9953"/>
    <cellStyle name="Moneda 3 2 4 6 3_ESF-08" xfId="13158"/>
    <cellStyle name="Moneda 3 2 4 6 4" xfId="5470"/>
    <cellStyle name="Moneda 3 2 4 6 4 2" xfId="11902"/>
    <cellStyle name="Moneda 3 2 4 6 4_ESF-08" xfId="15116"/>
    <cellStyle name="Moneda 3 2 4 6 5" xfId="7815"/>
    <cellStyle name="Moneda 3 2 4 6 6" xfId="17033"/>
    <cellStyle name="Moneda 3 2 4 6 7" xfId="18483"/>
    <cellStyle name="Moneda 3 2 4 6 8" xfId="15463"/>
    <cellStyle name="Moneda 3 2 4 6_ESF-08" xfId="6890"/>
    <cellStyle name="Moneda 3 2 4 7" xfId="2537"/>
    <cellStyle name="Moneda 3 2 4 7 2" xfId="4488"/>
    <cellStyle name="Moneda 3 2 4 7 2 2" xfId="10920"/>
    <cellStyle name="Moneda 3 2 4 7 2_ESF-08" xfId="15059"/>
    <cellStyle name="Moneda 3 2 4 7 3" xfId="6438"/>
    <cellStyle name="Moneda 3 2 4 7 3 2" xfId="12870"/>
    <cellStyle name="Moneda 3 2 4 7 3_ESF-08" xfId="7007"/>
    <cellStyle name="Moneda 3 2 4 7 4" xfId="8969"/>
    <cellStyle name="Moneda 3 2 4 7 5" xfId="17035"/>
    <cellStyle name="Moneda 3 2 4 7 6" xfId="18485"/>
    <cellStyle name="Moneda 3 2 4 7 7" xfId="15467"/>
    <cellStyle name="Moneda 3 2 4 7_ESF-08" xfId="14621"/>
    <cellStyle name="Moneda 3 2 4 8" xfId="3513"/>
    <cellStyle name="Moneda 3 2 4 8 2" xfId="9945"/>
    <cellStyle name="Moneda 3 2 4 8_ESF-08" xfId="13990"/>
    <cellStyle name="Moneda 3 2 4 9" xfId="5462"/>
    <cellStyle name="Moneda 3 2 4 9 2" xfId="11894"/>
    <cellStyle name="Moneda 3 2 4 9_ESF-08" xfId="14443"/>
    <cellStyle name="Moneda 3 2 4_ESF-08" xfId="14206"/>
    <cellStyle name="Moneda 3 2 5" xfId="987"/>
    <cellStyle name="Moneda 3 2 5 10" xfId="7816"/>
    <cellStyle name="Moneda 3 2 5 11" xfId="6839"/>
    <cellStyle name="Moneda 3 2 5 12" xfId="17036"/>
    <cellStyle name="Moneda 3 2 5 2" xfId="988"/>
    <cellStyle name="Moneda 3 2 5 2 2" xfId="989"/>
    <cellStyle name="Moneda 3 2 5 2 2 2" xfId="2548"/>
    <cellStyle name="Moneda 3 2 5 2 2 2 2" xfId="4499"/>
    <cellStyle name="Moneda 3 2 5 2 2 2 2 2" xfId="10931"/>
    <cellStyle name="Moneda 3 2 5 2 2 2 2_ESF-08" xfId="15113"/>
    <cellStyle name="Moneda 3 2 5 2 2 2 3" xfId="6449"/>
    <cellStyle name="Moneda 3 2 5 2 2 2 3 2" xfId="12881"/>
    <cellStyle name="Moneda 3 2 5 2 2 2 3_ESF-08" xfId="15214"/>
    <cellStyle name="Moneda 3 2 5 2 2 2 4" xfId="8980"/>
    <cellStyle name="Moneda 3 2 5 2 2 2 5" xfId="17039"/>
    <cellStyle name="Moneda 3 2 5 2 2 2 6" xfId="18488"/>
    <cellStyle name="Moneda 3 2 5 2 2 2 7" xfId="15473"/>
    <cellStyle name="Moneda 3 2 5 2 2 2_ESF-08" xfId="14678"/>
    <cellStyle name="Moneda 3 2 5 2 2 3" xfId="3524"/>
    <cellStyle name="Moneda 3 2 5 2 2 3 2" xfId="9956"/>
    <cellStyle name="Moneda 3 2 5 2 2 3_ESF-08" xfId="14955"/>
    <cellStyle name="Moneda 3 2 5 2 2 4" xfId="5473"/>
    <cellStyle name="Moneda 3 2 5 2 2 4 2" xfId="11905"/>
    <cellStyle name="Moneda 3 2 5 2 2 4_ESF-08" xfId="13698"/>
    <cellStyle name="Moneda 3 2 5 2 2 5" xfId="7818"/>
    <cellStyle name="Moneda 3 2 5 2 2 6" xfId="17038"/>
    <cellStyle name="Moneda 3 2 5 2 2 7" xfId="18487"/>
    <cellStyle name="Moneda 3 2 5 2 2 8" xfId="15471"/>
    <cellStyle name="Moneda 3 2 5 2 2_ESF-08" xfId="6869"/>
    <cellStyle name="Moneda 3 2 5 2 3" xfId="2547"/>
    <cellStyle name="Moneda 3 2 5 2 3 2" xfId="4498"/>
    <cellStyle name="Moneda 3 2 5 2 3 2 2" xfId="10930"/>
    <cellStyle name="Moneda 3 2 5 2 3 2_ESF-08" xfId="14333"/>
    <cellStyle name="Moneda 3 2 5 2 3 3" xfId="6448"/>
    <cellStyle name="Moneda 3 2 5 2 3 3 2" xfId="12880"/>
    <cellStyle name="Moneda 3 2 5 2 3 3_ESF-08" xfId="14786"/>
    <cellStyle name="Moneda 3 2 5 2 3 4" xfId="8979"/>
    <cellStyle name="Moneda 3 2 5 2 3 5" xfId="17040"/>
    <cellStyle name="Moneda 3 2 5 2 3 6" xfId="18489"/>
    <cellStyle name="Moneda 3 2 5 2 3 7" xfId="15475"/>
    <cellStyle name="Moneda 3 2 5 2 3_ESF-08" xfId="8057"/>
    <cellStyle name="Moneda 3 2 5 2 4" xfId="3523"/>
    <cellStyle name="Moneda 3 2 5 2 4 2" xfId="9955"/>
    <cellStyle name="Moneda 3 2 5 2 4_ESF-08" xfId="14281"/>
    <cellStyle name="Moneda 3 2 5 2 5" xfId="5472"/>
    <cellStyle name="Moneda 3 2 5 2 5 2" xfId="11904"/>
    <cellStyle name="Moneda 3 2 5 2 5_ESF-08" xfId="14734"/>
    <cellStyle name="Moneda 3 2 5 2 6" xfId="7817"/>
    <cellStyle name="Moneda 3 2 5 2 7" xfId="17037"/>
    <cellStyle name="Moneda 3 2 5 2 8" xfId="18486"/>
    <cellStyle name="Moneda 3 2 5 2 9" xfId="15469"/>
    <cellStyle name="Moneda 3 2 5 2_ESF-08" xfId="14052"/>
    <cellStyle name="Moneda 3 2 5 3" xfId="990"/>
    <cellStyle name="Moneda 3 2 5 3 2" xfId="991"/>
    <cellStyle name="Moneda 3 2 5 3 2 2" xfId="2550"/>
    <cellStyle name="Moneda 3 2 5 3 2 2 2" xfId="4501"/>
    <cellStyle name="Moneda 3 2 5 3 2 2 2 2" xfId="10933"/>
    <cellStyle name="Moneda 3 2 5 3 2 2 2_ESF-08" xfId="14207"/>
    <cellStyle name="Moneda 3 2 5 3 2 2 3" xfId="6451"/>
    <cellStyle name="Moneda 3 2 5 3 2 2 3 2" xfId="12883"/>
    <cellStyle name="Moneda 3 2 5 3 2 2 3_ESF-08" xfId="14887"/>
    <cellStyle name="Moneda 3 2 5 3 2 2 4" xfId="8982"/>
    <cellStyle name="Moneda 3 2 5 3 2 2 5" xfId="17043"/>
    <cellStyle name="Moneda 3 2 5 3 2 2 6" xfId="18492"/>
    <cellStyle name="Moneda 3 2 5 3 2 2 7" xfId="15481"/>
    <cellStyle name="Moneda 3 2 5 3 2 2_ESF-08" xfId="14108"/>
    <cellStyle name="Moneda 3 2 5 3 2 3" xfId="3526"/>
    <cellStyle name="Moneda 3 2 5 3 2 3 2" xfId="9958"/>
    <cellStyle name="Moneda 3 2 5 3 2 3_ESF-08" xfId="14620"/>
    <cellStyle name="Moneda 3 2 5 3 2 4" xfId="5475"/>
    <cellStyle name="Moneda 3 2 5 3 2 4 2" xfId="11907"/>
    <cellStyle name="Moneda 3 2 5 3 2 4_ESF-08" xfId="15058"/>
    <cellStyle name="Moneda 3 2 5 3 2 5" xfId="7820"/>
    <cellStyle name="Moneda 3 2 5 3 2 6" xfId="17042"/>
    <cellStyle name="Moneda 3 2 5 3 2 7" xfId="18491"/>
    <cellStyle name="Moneda 3 2 5 3 2 8" xfId="15479"/>
    <cellStyle name="Moneda 3 2 5 3 2_ESF-08" xfId="13640"/>
    <cellStyle name="Moneda 3 2 5 3 3" xfId="2549"/>
    <cellStyle name="Moneda 3 2 5 3 3 2" xfId="4500"/>
    <cellStyle name="Moneda 3 2 5 3 3 2 2" xfId="10932"/>
    <cellStyle name="Moneda 3 2 5 3 3 2_ESF-08" xfId="13989"/>
    <cellStyle name="Moneda 3 2 5 3 3 3" xfId="6450"/>
    <cellStyle name="Moneda 3 2 5 3 3 3 2" xfId="12882"/>
    <cellStyle name="Moneda 3 2 5 3 3 3_ESF-08" xfId="13264"/>
    <cellStyle name="Moneda 3 2 5 3 3 4" xfId="8981"/>
    <cellStyle name="Moneda 3 2 5 3 3 5" xfId="17044"/>
    <cellStyle name="Moneda 3 2 5 3 3 6" xfId="18493"/>
    <cellStyle name="Moneda 3 2 5 3 3 7" xfId="15483"/>
    <cellStyle name="Moneda 3 2 5 3 3_ESF-08" xfId="6868"/>
    <cellStyle name="Moneda 3 2 5 3 4" xfId="3525"/>
    <cellStyle name="Moneda 3 2 5 3 4 2" xfId="9957"/>
    <cellStyle name="Moneda 3 2 5 3 4_ESF-08" xfId="13932"/>
    <cellStyle name="Moneda 3 2 5 3 5" xfId="5474"/>
    <cellStyle name="Moneda 3 2 5 3 5 2" xfId="11906"/>
    <cellStyle name="Moneda 3 2 5 3 5_ESF-08" xfId="14389"/>
    <cellStyle name="Moneda 3 2 5 3 6" xfId="7819"/>
    <cellStyle name="Moneda 3 2 5 3 7" xfId="17041"/>
    <cellStyle name="Moneda 3 2 5 3 8" xfId="18490"/>
    <cellStyle name="Moneda 3 2 5 3 9" xfId="15477"/>
    <cellStyle name="Moneda 3 2 5 3_ESF-08" xfId="8198"/>
    <cellStyle name="Moneda 3 2 5 4" xfId="992"/>
    <cellStyle name="Moneda 3 2 5 4 2" xfId="993"/>
    <cellStyle name="Moneda 3 2 5 4 2 2" xfId="2552"/>
    <cellStyle name="Moneda 3 2 5 4 2 2 2" xfId="4503"/>
    <cellStyle name="Moneda 3 2 5 4 2 2 2 2" xfId="10935"/>
    <cellStyle name="Moneda 3 2 5 4 2 2 2_ESF-08" xfId="13364"/>
    <cellStyle name="Moneda 3 2 5 4 2 2 3" xfId="6453"/>
    <cellStyle name="Moneda 3 2 5 4 2 2 3 2" xfId="12885"/>
    <cellStyle name="Moneda 3 2 5 4 2 2 3_ESF-08" xfId="13859"/>
    <cellStyle name="Moneda 3 2 5 4 2 2 4" xfId="8984"/>
    <cellStyle name="Moneda 3 2 5 4 2 2 5" xfId="17047"/>
    <cellStyle name="Moneda 3 2 5 4 2 2 6" xfId="18496"/>
    <cellStyle name="Moneda 3 2 5 4 2 2 7" xfId="15489"/>
    <cellStyle name="Moneda 3 2 5 4 2 2_ESF-08" xfId="13263"/>
    <cellStyle name="Moneda 3 2 5 4 2 3" xfId="3528"/>
    <cellStyle name="Moneda 3 2 5 4 2 3 2" xfId="9960"/>
    <cellStyle name="Moneda 3 2 5 4 2 3_ESF-08" xfId="7035"/>
    <cellStyle name="Moneda 3 2 5 4 2 4" xfId="5477"/>
    <cellStyle name="Moneda 3 2 5 4 2 4 2" xfId="11909"/>
    <cellStyle name="Moneda 3 2 5 4 2 4_ESF-08" xfId="14733"/>
    <cellStyle name="Moneda 3 2 5 4 2 5" xfId="7822"/>
    <cellStyle name="Moneda 3 2 5 4 2 6" xfId="17046"/>
    <cellStyle name="Moneda 3 2 5 4 2 7" xfId="18495"/>
    <cellStyle name="Moneda 3 2 5 4 2 8" xfId="15487"/>
    <cellStyle name="Moneda 3 2 5 4 2_ESF-08" xfId="15006"/>
    <cellStyle name="Moneda 3 2 5 4 3" xfId="2551"/>
    <cellStyle name="Moneda 3 2 5 4 3 2" xfId="4502"/>
    <cellStyle name="Moneda 3 2 5 4 3 2 2" xfId="10934"/>
    <cellStyle name="Moneda 3 2 5 4 3 2_ESF-08" xfId="13157"/>
    <cellStyle name="Moneda 3 2 5 4 3 3" xfId="6452"/>
    <cellStyle name="Moneda 3 2 5 4 3 3 2" xfId="12884"/>
    <cellStyle name="Moneda 3 2 5 4 3 3_ESF-08" xfId="14446"/>
    <cellStyle name="Moneda 3 2 5 4 3 4" xfId="8983"/>
    <cellStyle name="Moneda 3 2 5 4 3 5" xfId="17048"/>
    <cellStyle name="Moneda 3 2 5 4 3 6" xfId="18497"/>
    <cellStyle name="Moneda 3 2 5 4 3 7" xfId="15491"/>
    <cellStyle name="Moneda 3 2 5 4 3_ESF-08" xfId="8056"/>
    <cellStyle name="Moneda 3 2 5 4 4" xfId="3527"/>
    <cellStyle name="Moneda 3 2 5 4 4 2" xfId="9959"/>
    <cellStyle name="Moneda 3 2 5 4 4_ESF-08" xfId="6708"/>
    <cellStyle name="Moneda 3 2 5 4 5" xfId="5476"/>
    <cellStyle name="Moneda 3 2 5 4 5 2" xfId="11908"/>
    <cellStyle name="Moneda 3 2 5 4 5_ESF-08" xfId="14051"/>
    <cellStyle name="Moneda 3 2 5 4 6" xfId="7821"/>
    <cellStyle name="Moneda 3 2 5 4 7" xfId="17045"/>
    <cellStyle name="Moneda 3 2 5 4 8" xfId="18494"/>
    <cellStyle name="Moneda 3 2 5 4 9" xfId="15485"/>
    <cellStyle name="Moneda 3 2 5 4_ESF-08" xfId="7006"/>
    <cellStyle name="Moneda 3 2 5 5" xfId="994"/>
    <cellStyle name="Moneda 3 2 5 5 2" xfId="2553"/>
    <cellStyle name="Moneda 3 2 5 5 2 2" xfId="4504"/>
    <cellStyle name="Moneda 3 2 5 5 2 2 2" xfId="10936"/>
    <cellStyle name="Moneda 3 2 5 5 2 2_ESF-08" xfId="13755"/>
    <cellStyle name="Moneda 3 2 5 5 2 3" xfId="6454"/>
    <cellStyle name="Moneda 3 2 5 5 2 3 2" xfId="12886"/>
    <cellStyle name="Moneda 3 2 5 5 2 3_ESF-08" xfId="14548"/>
    <cellStyle name="Moneda 3 2 5 5 2 4" xfId="8985"/>
    <cellStyle name="Moneda 3 2 5 5 2 5" xfId="17050"/>
    <cellStyle name="Moneda 3 2 5 5 2 6" xfId="18499"/>
    <cellStyle name="Moneda 3 2 5 5 2 7" xfId="15495"/>
    <cellStyle name="Moneda 3 2 5 5 2_ESF-08" xfId="14677"/>
    <cellStyle name="Moneda 3 2 5 5 3" xfId="3529"/>
    <cellStyle name="Moneda 3 2 5 5 3 2" xfId="9961"/>
    <cellStyle name="Moneda 3 2 5 5 3_ESF-08" xfId="15215"/>
    <cellStyle name="Moneda 3 2 5 5 4" xfId="5478"/>
    <cellStyle name="Moneda 3 2 5 5 4 2" xfId="11910"/>
    <cellStyle name="Moneda 3 2 5 5 4_ESF-08" xfId="14208"/>
    <cellStyle name="Moneda 3 2 5 5 5" xfId="7823"/>
    <cellStyle name="Moneda 3 2 5 5 6" xfId="17049"/>
    <cellStyle name="Moneda 3 2 5 5 7" xfId="18498"/>
    <cellStyle name="Moneda 3 2 5 5 8" xfId="15493"/>
    <cellStyle name="Moneda 3 2 5 5_ESF-08" xfId="8197"/>
    <cellStyle name="Moneda 3 2 5 6" xfId="995"/>
    <cellStyle name="Moneda 3 2 5 6 2" xfId="2554"/>
    <cellStyle name="Moneda 3 2 5 6 2 2" xfId="4505"/>
    <cellStyle name="Moneda 3 2 5 6 2 2 2" xfId="10937"/>
    <cellStyle name="Moneda 3 2 5 6 2 2_ESF-08" xfId="15060"/>
    <cellStyle name="Moneda 3 2 5 6 2 3" xfId="6455"/>
    <cellStyle name="Moneda 3 2 5 6 2 3 2" xfId="12887"/>
    <cellStyle name="Moneda 3 2 5 6 2 3_ESF-08" xfId="6866"/>
    <cellStyle name="Moneda 3 2 5 6 2 4" xfId="8986"/>
    <cellStyle name="Moneda 3 2 5 6 2 5" xfId="17052"/>
    <cellStyle name="Moneda 3 2 5 6 2 6" xfId="18501"/>
    <cellStyle name="Moneda 3 2 5 6 2 7" xfId="15499"/>
    <cellStyle name="Moneda 3 2 5 6 2_ESF-08" xfId="14622"/>
    <cellStyle name="Moneda 3 2 5 6 3" xfId="3530"/>
    <cellStyle name="Moneda 3 2 5 6 3 2" xfId="9962"/>
    <cellStyle name="Moneda 3 2 5 6 3_ESF-08" xfId="13991"/>
    <cellStyle name="Moneda 3 2 5 6 4" xfId="5479"/>
    <cellStyle name="Moneda 3 2 5 6 4 2" xfId="11911"/>
    <cellStyle name="Moneda 3 2 5 6 4_ESF-08" xfId="13756"/>
    <cellStyle name="Moneda 3 2 5 6 5" xfId="7824"/>
    <cellStyle name="Moneda 3 2 5 6 6" xfId="17051"/>
    <cellStyle name="Moneda 3 2 5 6 7" xfId="18500"/>
    <cellStyle name="Moneda 3 2 5 6 8" xfId="15497"/>
    <cellStyle name="Moneda 3 2 5 6_ESF-08" xfId="8079"/>
    <cellStyle name="Moneda 3 2 5 7" xfId="2546"/>
    <cellStyle name="Moneda 3 2 5 7 2" xfId="4497"/>
    <cellStyle name="Moneda 3 2 5 7 2 2" xfId="10929"/>
    <cellStyle name="Moneda 3 2 5 7 2_ESF-08" xfId="13208"/>
    <cellStyle name="Moneda 3 2 5 7 3" xfId="6447"/>
    <cellStyle name="Moneda 3 2 5 7 3 2" xfId="12879"/>
    <cellStyle name="Moneda 3 2 5 7 3_ESF-08" xfId="8055"/>
    <cellStyle name="Moneda 3 2 5 7 4" xfId="8978"/>
    <cellStyle name="Moneda 3 2 5 7 5" xfId="17053"/>
    <cellStyle name="Moneda 3 2 5 7 6" xfId="18502"/>
    <cellStyle name="Moneda 3 2 5 7 7" xfId="15500"/>
    <cellStyle name="Moneda 3 2 5 7_ESF-08" xfId="14284"/>
    <cellStyle name="Moneda 3 2 5 8" xfId="3522"/>
    <cellStyle name="Moneda 3 2 5 8 2" xfId="9954"/>
    <cellStyle name="Moneda 3 2 5 8_ESF-08" xfId="13643"/>
    <cellStyle name="Moneda 3 2 5 9" xfId="5471"/>
    <cellStyle name="Moneda 3 2 5 9 2" xfId="11903"/>
    <cellStyle name="Moneda 3 2 5 9_ESF-08" xfId="14111"/>
    <cellStyle name="Moneda 3 2 5_ESF-08" xfId="14547"/>
    <cellStyle name="Moneda 3 2 6" xfId="996"/>
    <cellStyle name="Moneda 3 2 6 10" xfId="7825"/>
    <cellStyle name="Moneda 3 2 6 11" xfId="6840"/>
    <cellStyle name="Moneda 3 2 6 12" xfId="17054"/>
    <cellStyle name="Moneda 3 2 6 2" xfId="997"/>
    <cellStyle name="Moneda 3 2 6 2 2" xfId="998"/>
    <cellStyle name="Moneda 3 2 6 2 2 2" xfId="2557"/>
    <cellStyle name="Moneda 3 2 6 2 2 2 2" xfId="4508"/>
    <cellStyle name="Moneda 3 2 6 2 2 2 2 2" xfId="10940"/>
    <cellStyle name="Moneda 3 2 6 2 2 2 2_ESF-08" xfId="14789"/>
    <cellStyle name="Moneda 3 2 6 2 2 2 3" xfId="6458"/>
    <cellStyle name="Moneda 3 2 6 2 2 2 3 2" xfId="12890"/>
    <cellStyle name="Moneda 3 2 6 2 2 2 3_ESF-08" xfId="13851"/>
    <cellStyle name="Moneda 3 2 6 2 2 2 4" xfId="8989"/>
    <cellStyle name="Moneda 3 2 6 2 2 2 5" xfId="17057"/>
    <cellStyle name="Moneda 3 2 6 2 2 2 6" xfId="18505"/>
    <cellStyle name="Moneda 3 2 6 2 2 2 7" xfId="15506"/>
    <cellStyle name="Moneda 3 2 6 2 2 2_ESF-08" xfId="14336"/>
    <cellStyle name="Moneda 3 2 6 2 2 3" xfId="3533"/>
    <cellStyle name="Moneda 3 2 6 2 2 3 2" xfId="9965"/>
    <cellStyle name="Moneda 3 2 6 2 2 3_ESF-08" xfId="14623"/>
    <cellStyle name="Moneda 3 2 6 2 2 4" xfId="5482"/>
    <cellStyle name="Moneda 3 2 6 2 2 4 2" xfId="11914"/>
    <cellStyle name="Moneda 3 2 6 2 2 4_ESF-08" xfId="15061"/>
    <cellStyle name="Moneda 3 2 6 2 2 5" xfId="7827"/>
    <cellStyle name="Moneda 3 2 6 2 2 6" xfId="17056"/>
    <cellStyle name="Moneda 3 2 6 2 2 7" xfId="18504"/>
    <cellStyle name="Moneda 3 2 6 2 2 8" xfId="15504"/>
    <cellStyle name="Moneda 3 2 6 2 2_ESF-08" xfId="8196"/>
    <cellStyle name="Moneda 3 2 6 2 3" xfId="2556"/>
    <cellStyle name="Moneda 3 2 6 2 3 2" xfId="4507"/>
    <cellStyle name="Moneda 3 2 6 2 3 2 2" xfId="10939"/>
    <cellStyle name="Moneda 3 2 6 2 3 2_ESF-08" xfId="13992"/>
    <cellStyle name="Moneda 3 2 6 2 3 3" xfId="6457"/>
    <cellStyle name="Moneda 3 2 6 2 3 3 2" xfId="12889"/>
    <cellStyle name="Moneda 3 2 6 2 3 3_ESF-08" xfId="14445"/>
    <cellStyle name="Moneda 3 2 6 2 3 4" xfId="8988"/>
    <cellStyle name="Moneda 3 2 6 2 3 5" xfId="17058"/>
    <cellStyle name="Moneda 3 2 6 2 3 6" xfId="18506"/>
    <cellStyle name="Moneda 3 2 6 2 3 7" xfId="15508"/>
    <cellStyle name="Moneda 3 2 6 2 3_ESF-08" xfId="7004"/>
    <cellStyle name="Moneda 3 2 6 2 4" xfId="3532"/>
    <cellStyle name="Moneda 3 2 6 2 4 2" xfId="9964"/>
    <cellStyle name="Moneda 3 2 6 2 4_ESF-08" xfId="13935"/>
    <cellStyle name="Moneda 3 2 6 2 5" xfId="5481"/>
    <cellStyle name="Moneda 3 2 6 2 5 2" xfId="11913"/>
    <cellStyle name="Moneda 3 2 6 2 5_ESF-08" xfId="14392"/>
    <cellStyle name="Moneda 3 2 6 2 6" xfId="7826"/>
    <cellStyle name="Moneda 3 2 6 2 7" xfId="17055"/>
    <cellStyle name="Moneda 3 2 6 2 8" xfId="18503"/>
    <cellStyle name="Moneda 3 2 6 2 9" xfId="15502"/>
    <cellStyle name="Moneda 3 2 6 2_ESF-08" xfId="13701"/>
    <cellStyle name="Moneda 3 2 6 3" xfId="999"/>
    <cellStyle name="Moneda 3 2 6 3 2" xfId="1000"/>
    <cellStyle name="Moneda 3 2 6 3 2 2" xfId="2559"/>
    <cellStyle name="Moneda 3 2 6 3 2 2 2" xfId="4510"/>
    <cellStyle name="Moneda 3 2 6 3 2 2 2 2" xfId="10942"/>
    <cellStyle name="Moneda 3 2 6 3 2 2 2_ESF-08" xfId="14540"/>
    <cellStyle name="Moneda 3 2 6 3 2 2 3" xfId="6460"/>
    <cellStyle name="Moneda 3 2 6 3 2 2 3 2" xfId="12892"/>
    <cellStyle name="Moneda 3 2 6 3 2 2 3_ESF-08" xfId="15207"/>
    <cellStyle name="Moneda 3 2 6 3 2 2 4" xfId="8991"/>
    <cellStyle name="Moneda 3 2 6 3 2 2 5" xfId="17061"/>
    <cellStyle name="Moneda 3 2 6 3 2 2 6" xfId="18509"/>
    <cellStyle name="Moneda 3 2 6 3 2 2 7" xfId="15513"/>
    <cellStyle name="Moneda 3 2 6 3 2 2_ESF-08" xfId="13754"/>
    <cellStyle name="Moneda 3 2 6 3 2 3" xfId="3535"/>
    <cellStyle name="Moneda 3 2 6 3 2 3 2" xfId="9967"/>
    <cellStyle name="Moneda 3 2 6 3 2 3_ESF-08" xfId="14283"/>
    <cellStyle name="Moneda 3 2 6 3 2 4" xfId="5484"/>
    <cellStyle name="Moneda 3 2 6 3 2 4 2" xfId="11916"/>
    <cellStyle name="Moneda 3 2 6 3 2 4_ESF-08" xfId="14736"/>
    <cellStyle name="Moneda 3 2 6 3 2 5" xfId="7829"/>
    <cellStyle name="Moneda 3 2 6 3 2 6" xfId="17060"/>
    <cellStyle name="Moneda 3 2 6 3 2 7" xfId="18508"/>
    <cellStyle name="Moneda 3 2 6 3 2 8" xfId="15512"/>
    <cellStyle name="Moneda 3 2 6 3 2_ESF-08" xfId="15009"/>
    <cellStyle name="Moneda 3 2 6 3 3" xfId="2558"/>
    <cellStyle name="Moneda 3 2 6 3 3 2" xfId="4509"/>
    <cellStyle name="Moneda 3 2 6 3 3 2 2" xfId="10941"/>
    <cellStyle name="Moneda 3 2 6 3 3 2_ESF-08" xfId="13642"/>
    <cellStyle name="Moneda 3 2 6 3 3 3" xfId="6459"/>
    <cellStyle name="Moneda 3 2 6 3 3 3 2" xfId="12891"/>
    <cellStyle name="Moneda 3 2 6 3 3 3_ESF-08" xfId="14110"/>
    <cellStyle name="Moneda 3 2 6 3 3 4" xfId="8990"/>
    <cellStyle name="Moneda 3 2 6 3 3 5" xfId="17062"/>
    <cellStyle name="Moneda 3 2 6 3 3 6" xfId="18510"/>
    <cellStyle name="Moneda 3 2 6 3 3 7" xfId="15514"/>
    <cellStyle name="Moneda 3 2 6 3 3_ESF-08" xfId="8195"/>
    <cellStyle name="Moneda 3 2 6 3 4" xfId="3534"/>
    <cellStyle name="Moneda 3 2 6 3 4 2" xfId="9966"/>
    <cellStyle name="Moneda 3 2 6 3 4_ESF-08" xfId="13591"/>
    <cellStyle name="Moneda 3 2 6 3 5" xfId="5483"/>
    <cellStyle name="Moneda 3 2 6 3 5 2" xfId="11915"/>
    <cellStyle name="Moneda 3 2 6 3 5_ESF-08" xfId="14054"/>
    <cellStyle name="Moneda 3 2 6 3 6" xfId="7828"/>
    <cellStyle name="Moneda 3 2 6 3 7" xfId="17059"/>
    <cellStyle name="Moneda 3 2 6 3 8" xfId="18507"/>
    <cellStyle name="Moneda 3 2 6 3 9" xfId="15510"/>
    <cellStyle name="Moneda 3 2 6 3_ESF-08" xfId="8054"/>
    <cellStyle name="Moneda 3 2 6 4" xfId="1001"/>
    <cellStyle name="Moneda 3 2 6 4 2" xfId="1002"/>
    <cellStyle name="Moneda 3 2 6 4 2 2" xfId="2561"/>
    <cellStyle name="Moneda 3 2 6 4 2 2 2" xfId="4512"/>
    <cellStyle name="Moneda 3 2 6 4 2 2 2 2" xfId="10944"/>
    <cellStyle name="Moneda 3 2 6 4 2 2 2_ESF-08" xfId="14200"/>
    <cellStyle name="Moneda 3 2 6 4 2 2 3" xfId="6462"/>
    <cellStyle name="Moneda 3 2 6 4 2 2 3 2" xfId="12894"/>
    <cellStyle name="Moneda 3 2 6 4 2 2 3_ESF-08" xfId="14880"/>
    <cellStyle name="Moneda 3 2 6 4 2 2 4" xfId="8993"/>
    <cellStyle name="Moneda 3 2 6 4 2 2 5" xfId="17065"/>
    <cellStyle name="Moneda 3 2 6 4 2 2 6" xfId="18513"/>
    <cellStyle name="Moneda 3 2 6 4 2 2 7" xfId="15521"/>
    <cellStyle name="Moneda 3 2 6 4 2 2_ESF-08" xfId="15115"/>
    <cellStyle name="Moneda 3 2 6 4 2 3" xfId="3537"/>
    <cellStyle name="Moneda 3 2 6 4 2 3 2" xfId="9969"/>
    <cellStyle name="Moneda 3 2 6 4 2 3_ESF-08" xfId="13934"/>
    <cellStyle name="Moneda 3 2 6 4 2 4" xfId="5486"/>
    <cellStyle name="Moneda 3 2 6 4 2 4 2" xfId="11918"/>
    <cellStyle name="Moneda 3 2 6 4 2 4_ESF-08" xfId="14391"/>
    <cellStyle name="Moneda 3 2 6 4 2 5" xfId="7831"/>
    <cellStyle name="Moneda 3 2 6 4 2 6" xfId="17064"/>
    <cellStyle name="Moneda 3 2 6 4 2 7" xfId="18512"/>
    <cellStyle name="Moneda 3 2 6 4 2 8" xfId="15519"/>
    <cellStyle name="Moneda 3 2 6 4 2_ESF-08" xfId="14680"/>
    <cellStyle name="Moneda 3 2 6 4 3" xfId="2560"/>
    <cellStyle name="Moneda 3 2 6 4 3 2" xfId="4511"/>
    <cellStyle name="Moneda 3 2 6 4 3 2 2" xfId="10943"/>
    <cellStyle name="Moneda 3 2 6 4 3 2_ESF-08" xfId="15008"/>
    <cellStyle name="Moneda 3 2 6 4 3 3" xfId="6461"/>
    <cellStyle name="Moneda 3 2 6 4 3 3 2" xfId="12893"/>
    <cellStyle name="Moneda 3 2 6 4 3 3_ESF-08" xfId="13265"/>
    <cellStyle name="Moneda 3 2 6 4 3 4" xfId="8992"/>
    <cellStyle name="Moneda 3 2 6 4 3 5" xfId="17066"/>
    <cellStyle name="Moneda 3 2 6 4 3 6" xfId="18514"/>
    <cellStyle name="Moneda 3 2 6 4 3 7" xfId="15523"/>
    <cellStyle name="Moneda 3 2 6 4 3_ESF-08" xfId="7003"/>
    <cellStyle name="Moneda 3 2 6 4 4" xfId="3536"/>
    <cellStyle name="Moneda 3 2 6 4 4 2" xfId="9968"/>
    <cellStyle name="Moneda 3 2 6 4 4_ESF-08" xfId="14957"/>
    <cellStyle name="Moneda 3 2 6 4 5" xfId="5485"/>
    <cellStyle name="Moneda 3 2 6 4 5 2" xfId="11917"/>
    <cellStyle name="Moneda 3 2 6 4 5_ESF-08" xfId="13700"/>
    <cellStyle name="Moneda 3 2 6 4 6" xfId="7830"/>
    <cellStyle name="Moneda 3 2 6 4 7" xfId="17063"/>
    <cellStyle name="Moneda 3 2 6 4 8" xfId="18511"/>
    <cellStyle name="Moneda 3 2 6 4 9" xfId="15517"/>
    <cellStyle name="Moneda 3 2 6 4_ESF-08" xfId="6867"/>
    <cellStyle name="Moneda 3 2 6 5" xfId="1003"/>
    <cellStyle name="Moneda 3 2 6 5 2" xfId="2562"/>
    <cellStyle name="Moneda 3 2 6 5 2 2" xfId="4513"/>
    <cellStyle name="Moneda 3 2 6 5 2 2 2" xfId="10945"/>
    <cellStyle name="Moneda 3 2 6 5 2 2_ESF-08" xfId="14788"/>
    <cellStyle name="Moneda 3 2 6 5 2 3" xfId="6463"/>
    <cellStyle name="Moneda 3 2 6 5 2 3 2" xfId="12895"/>
    <cellStyle name="Moneda 3 2 6 5 2 3_ESF-08" xfId="13365"/>
    <cellStyle name="Moneda 3 2 6 5 2 4" xfId="8994"/>
    <cellStyle name="Moneda 3 2 6 5 2 5" xfId="17068"/>
    <cellStyle name="Moneda 3 2 6 5 2 6" xfId="18516"/>
    <cellStyle name="Moneda 3 2 6 5 2 7" xfId="15526"/>
    <cellStyle name="Moneda 3 2 6 5 2_ESF-08" xfId="14335"/>
    <cellStyle name="Moneda 3 2 6 5 3" xfId="3538"/>
    <cellStyle name="Moneda 3 2 6 5 3 2" xfId="9970"/>
    <cellStyle name="Moneda 3 2 6 5 3_ESF-08" xfId="13366"/>
    <cellStyle name="Moneda 3 2 6 5 4" xfId="5487"/>
    <cellStyle name="Moneda 3 2 6 5 4 2" xfId="11919"/>
    <cellStyle name="Moneda 3 2 6 5 4_ESF-08" xfId="13861"/>
    <cellStyle name="Moneda 3 2 6 5 5" xfId="7832"/>
    <cellStyle name="Moneda 3 2 6 5 6" xfId="17067"/>
    <cellStyle name="Moneda 3 2 6 5 7" xfId="18515"/>
    <cellStyle name="Moneda 3 2 6 5 8" xfId="15524"/>
    <cellStyle name="Moneda 3 2 6 5_ESF-08" xfId="8053"/>
    <cellStyle name="Moneda 3 2 6 6" xfId="1004"/>
    <cellStyle name="Moneda 3 2 6 6 2" xfId="2563"/>
    <cellStyle name="Moneda 3 2 6 6 2 2" xfId="4514"/>
    <cellStyle name="Moneda 3 2 6 6 2 2 2" xfId="10946"/>
    <cellStyle name="Moneda 3 2 6 6 2 2_ESF-08" xfId="14738"/>
    <cellStyle name="Moneda 3 2 6 6 2 3" xfId="6464"/>
    <cellStyle name="Moneda 3 2 6 6 2 3 2" xfId="12896"/>
    <cellStyle name="Moneda 3 2 6 6 2 3_ESF-08" xfId="8192"/>
    <cellStyle name="Moneda 3 2 6 6 2 4" xfId="8995"/>
    <cellStyle name="Moneda 3 2 6 6 2 5" xfId="17070"/>
    <cellStyle name="Moneda 3 2 6 6 2 6" xfId="18518"/>
    <cellStyle name="Moneda 3 2 6 6 2 7" xfId="15530"/>
    <cellStyle name="Moneda 3 2 6 6 2_ESF-08" xfId="14285"/>
    <cellStyle name="Moneda 3 2 6 6 3" xfId="3539"/>
    <cellStyle name="Moneda 3 2 6 6 3 2" xfId="9971"/>
    <cellStyle name="Moneda 3 2 6 6 3_ESF-08" xfId="13645"/>
    <cellStyle name="Moneda 3 2 6 6 4" xfId="5488"/>
    <cellStyle name="Moneda 3 2 6 6 4 2" xfId="11920"/>
    <cellStyle name="Moneda 3 2 6 6 4_ESF-08" xfId="14113"/>
    <cellStyle name="Moneda 3 2 6 6 5" xfId="7833"/>
    <cellStyle name="Moneda 3 2 6 6 6" xfId="17069"/>
    <cellStyle name="Moneda 3 2 6 6 7" xfId="18517"/>
    <cellStyle name="Moneda 3 2 6 6 8" xfId="15528"/>
    <cellStyle name="Moneda 3 2 6 6_ESF-08" xfId="6889"/>
    <cellStyle name="Moneda 3 2 6 7" xfId="2555"/>
    <cellStyle name="Moneda 3 2 6 7 2" xfId="4506"/>
    <cellStyle name="Moneda 3 2 6 7 2 2" xfId="10938"/>
    <cellStyle name="Moneda 3 2 6 7 2_ESF-08" xfId="14053"/>
    <cellStyle name="Moneda 3 2 6 7 3" xfId="6456"/>
    <cellStyle name="Moneda 3 2 6 7 3 2" xfId="12888"/>
    <cellStyle name="Moneda 3 2 6 7 3_ESF-08" xfId="8194"/>
    <cellStyle name="Moneda 3 2 6 7 4" xfId="8987"/>
    <cellStyle name="Moneda 3 2 6 7 5" xfId="17071"/>
    <cellStyle name="Moneda 3 2 6 7 6" xfId="18519"/>
    <cellStyle name="Moneda 3 2 6 7 7" xfId="15532"/>
    <cellStyle name="Moneda 3 2 6 7_ESF-08" xfId="6707"/>
    <cellStyle name="Moneda 3 2 6 8" xfId="3531"/>
    <cellStyle name="Moneda 3 2 6 8 2" xfId="9963"/>
    <cellStyle name="Moneda 3 2 6 8_ESF-08" xfId="14679"/>
    <cellStyle name="Moneda 3 2 6 9" xfId="5480"/>
    <cellStyle name="Moneda 3 2 6 9 2" xfId="11912"/>
    <cellStyle name="Moneda 3 2 6 9_ESF-08" xfId="14447"/>
    <cellStyle name="Moneda 3 2 6_ESF-08" xfId="14888"/>
    <cellStyle name="Moneda 3 2 7" xfId="1005"/>
    <cellStyle name="Moneda 3 2 7 10" xfId="7834"/>
    <cellStyle name="Moneda 3 2 7 11" xfId="6841"/>
    <cellStyle name="Moneda 3 2 7 12" xfId="17072"/>
    <cellStyle name="Moneda 3 2 7 2" xfId="1006"/>
    <cellStyle name="Moneda 3 2 7 2 2" xfId="1007"/>
    <cellStyle name="Moneda 3 2 7 2 2 2" xfId="2566"/>
    <cellStyle name="Moneda 3 2 7 2 2 2 2" xfId="4517"/>
    <cellStyle name="Moneda 3 2 7 2 2 2 2 2" xfId="10949"/>
    <cellStyle name="Moneda 3 2 7 2 2 2 2_ESF-08" xfId="15117"/>
    <cellStyle name="Moneda 3 2 7 2 2 2 3" xfId="6467"/>
    <cellStyle name="Moneda 3 2 7 2 2 2 3 2" xfId="12899"/>
    <cellStyle name="Moneda 3 2 7 2 2 2 3_ESF-08" xfId="15217"/>
    <cellStyle name="Moneda 3 2 7 2 2 2 4" xfId="8998"/>
    <cellStyle name="Moneda 3 2 7 2 2 2 5" xfId="17075"/>
    <cellStyle name="Moneda 3 2 7 2 2 2 6" xfId="18522"/>
    <cellStyle name="Moneda 3 2 7 2 2 2 7" xfId="15539"/>
    <cellStyle name="Moneda 3 2 7 2 2 2_ESF-08" xfId="13159"/>
    <cellStyle name="Moneda 3 2 7 2 2 3" xfId="3542"/>
    <cellStyle name="Moneda 3 2 7 2 2 3 2" xfId="9974"/>
    <cellStyle name="Moneda 3 2 7 2 2 3_ESF-08" xfId="14286"/>
    <cellStyle name="Moneda 3 2 7 2 2 4" xfId="5491"/>
    <cellStyle name="Moneda 3 2 7 2 2 4 2" xfId="11923"/>
    <cellStyle name="Moneda 3 2 7 2 2 4_ESF-08" xfId="13210"/>
    <cellStyle name="Moneda 3 2 7 2 2 5" xfId="7836"/>
    <cellStyle name="Moneda 3 2 7 2 2 6" xfId="17074"/>
    <cellStyle name="Moneda 3 2 7 2 2 7" xfId="18521"/>
    <cellStyle name="Moneda 3 2 7 2 2 8" xfId="15537"/>
    <cellStyle name="Moneda 3 2 7 2 2_ESF-08" xfId="8052"/>
    <cellStyle name="Moneda 3 2 7 2 3" xfId="2565"/>
    <cellStyle name="Moneda 3 2 7 2 3 2" xfId="4516"/>
    <cellStyle name="Moneda 3 2 7 2 3 2 2" xfId="10948"/>
    <cellStyle name="Moneda 3 2 7 2 3 2_ESF-08" xfId="14337"/>
    <cellStyle name="Moneda 3 2 7 2 3 3" xfId="6466"/>
    <cellStyle name="Moneda 3 2 7 2 3 3 2" xfId="12898"/>
    <cellStyle name="Moneda 3 2 7 2 3 3_ESF-08" xfId="14790"/>
    <cellStyle name="Moneda 3 2 7 2 3 4" xfId="8997"/>
    <cellStyle name="Moneda 3 2 7 2 3 5" xfId="17076"/>
    <cellStyle name="Moneda 3 2 7 2 3 6" xfId="18523"/>
    <cellStyle name="Moneda 3 2 7 2 3 7" xfId="15541"/>
    <cellStyle name="Moneda 3 2 7 2 3_ESF-08" xfId="6865"/>
    <cellStyle name="Moneda 3 2 7 2 4" xfId="3541"/>
    <cellStyle name="Moneda 3 2 7 2 4 2" xfId="9973"/>
    <cellStyle name="Moneda 3 2 7 2 4_ESF-08" xfId="13594"/>
    <cellStyle name="Moneda 3 2 7 2 5" xfId="5490"/>
    <cellStyle name="Moneda 3 2 7 2 5 2" xfId="11922"/>
    <cellStyle name="Moneda 3 2 7 2 5_ESF-08" xfId="13209"/>
    <cellStyle name="Moneda 3 2 7 2 6" xfId="7835"/>
    <cellStyle name="Moneda 3 2 7 2 7" xfId="17073"/>
    <cellStyle name="Moneda 3 2 7 2 8" xfId="18520"/>
    <cellStyle name="Moneda 3 2 7 2 9" xfId="15535"/>
    <cellStyle name="Moneda 3 2 7 2_ESF-08" xfId="14735"/>
    <cellStyle name="Moneda 3 2 7 3" xfId="1008"/>
    <cellStyle name="Moneda 3 2 7 3 2" xfId="1009"/>
    <cellStyle name="Moneda 3 2 7 3 2 2" xfId="2568"/>
    <cellStyle name="Moneda 3 2 7 3 2 2 2" xfId="4519"/>
    <cellStyle name="Moneda 3 2 7 3 2 2 2 2" xfId="10951"/>
    <cellStyle name="Moneda 3 2 7 3 2 2 2_ESF-08" xfId="14210"/>
    <cellStyle name="Moneda 3 2 7 3 2 2 3" xfId="6469"/>
    <cellStyle name="Moneda 3 2 7 3 2 2 3 2" xfId="12901"/>
    <cellStyle name="Moneda 3 2 7 3 2 2 3_ESF-08" xfId="14890"/>
    <cellStyle name="Moneda 3 2 7 3 2 2 4" xfId="9000"/>
    <cellStyle name="Moneda 3 2 7 3 2 2 5" xfId="17079"/>
    <cellStyle name="Moneda 3 2 7 3 2 2 6" xfId="18526"/>
    <cellStyle name="Moneda 3 2 7 3 2 2 7" xfId="15547"/>
    <cellStyle name="Moneda 3 2 7 3 2 2_ESF-08" xfId="14112"/>
    <cellStyle name="Moneda 3 2 7 3 2 3" xfId="3544"/>
    <cellStyle name="Moneda 3 2 7 3 2 3 2" xfId="9976"/>
    <cellStyle name="Moneda 3 2 7 3 2 3_ESF-08" xfId="13937"/>
    <cellStyle name="Moneda 3 2 7 3 2 4" xfId="5493"/>
    <cellStyle name="Moneda 3 2 7 3 2 4 2" xfId="11925"/>
    <cellStyle name="Moneda 3 2 7 3 2 4_ESF-08" xfId="14394"/>
    <cellStyle name="Moneda 3 2 7 3 2 5" xfId="7838"/>
    <cellStyle name="Moneda 3 2 7 3 2 6" xfId="17078"/>
    <cellStyle name="Moneda 3 2 7 3 2 7" xfId="18525"/>
    <cellStyle name="Moneda 3 2 7 3 2 8" xfId="15545"/>
    <cellStyle name="Moneda 3 2 7 3 2_ESF-08" xfId="13644"/>
    <cellStyle name="Moneda 3 2 7 3 3" xfId="2567"/>
    <cellStyle name="Moneda 3 2 7 3 3 2" xfId="4518"/>
    <cellStyle name="Moneda 3 2 7 3 3 2 2" xfId="10950"/>
    <cellStyle name="Moneda 3 2 7 3 3 2_ESF-08" xfId="13993"/>
    <cellStyle name="Moneda 3 2 7 3 3 3" xfId="6468"/>
    <cellStyle name="Moneda 3 2 7 3 3 3 2" xfId="12900"/>
    <cellStyle name="Moneda 3 2 7 3 3 3_ESF-08" xfId="13757"/>
    <cellStyle name="Moneda 3 2 7 3 3 4" xfId="8999"/>
    <cellStyle name="Moneda 3 2 7 3 3 5" xfId="17080"/>
    <cellStyle name="Moneda 3 2 7 3 3 6" xfId="18527"/>
    <cellStyle name="Moneda 3 2 7 3 3 7" xfId="15549"/>
    <cellStyle name="Moneda 3 2 7 3 3_ESF-08" xfId="6803"/>
    <cellStyle name="Moneda 3 2 7 3 4" xfId="3543"/>
    <cellStyle name="Moneda 3 2 7 3 4 2" xfId="9975"/>
    <cellStyle name="Moneda 3 2 7 3 4_ESF-08" xfId="14959"/>
    <cellStyle name="Moneda 3 2 7 3 5" xfId="5492"/>
    <cellStyle name="Moneda 3 2 7 3 5 2" xfId="11924"/>
    <cellStyle name="Moneda 3 2 7 3 5_ESF-08" xfId="13703"/>
    <cellStyle name="Moneda 3 2 7 3 6" xfId="7837"/>
    <cellStyle name="Moneda 3 2 7 3 7" xfId="17077"/>
    <cellStyle name="Moneda 3 2 7 3 8" xfId="18524"/>
    <cellStyle name="Moneda 3 2 7 3 9" xfId="15543"/>
    <cellStyle name="Moneda 3 2 7 3_ESF-08" xfId="7002"/>
    <cellStyle name="Moneda 3 2 7 4" xfId="1010"/>
    <cellStyle name="Moneda 3 2 7 4 2" xfId="1011"/>
    <cellStyle name="Moneda 3 2 7 4 2 2" xfId="2570"/>
    <cellStyle name="Moneda 3 2 7 4 2 2 2" xfId="4521"/>
    <cellStyle name="Moneda 3 2 7 4 2 2 2 2" xfId="10953"/>
    <cellStyle name="Moneda 3 2 7 4 2 2 2_ESF-08" xfId="13860"/>
    <cellStyle name="Moneda 3 2 7 4 2 2 3" xfId="6471"/>
    <cellStyle name="Moneda 3 2 7 4 2 2 3 2" xfId="12903"/>
    <cellStyle name="Moneda 3 2 7 4 2 2 3_ESF-08" xfId="14549"/>
    <cellStyle name="Moneda 3 2 7 4 2 2 4" xfId="9002"/>
    <cellStyle name="Moneda 3 2 7 4 2 2 5" xfId="17083"/>
    <cellStyle name="Moneda 3 2 7 4 2 2 6" xfId="18530"/>
    <cellStyle name="Moneda 3 2 7 4 2 2 7" xfId="16220"/>
    <cellStyle name="Moneda 3 2 7 4 2 2_ESF-08" xfId="13266"/>
    <cellStyle name="Moneda 3 2 7 4 2 3" xfId="3546"/>
    <cellStyle name="Moneda 3 2 7 4 2 3 2" xfId="9978"/>
    <cellStyle name="Moneda 3 2 7 4 2 3_ESF-08" xfId="13593"/>
    <cellStyle name="Moneda 3 2 7 4 2 4" xfId="5495"/>
    <cellStyle name="Moneda 3 2 7 4 2 4 2" xfId="11927"/>
    <cellStyle name="Moneda 3 2 7 4 2 4_ESF-08" xfId="14056"/>
    <cellStyle name="Moneda 3 2 7 4 2 5" xfId="7840"/>
    <cellStyle name="Moneda 3 2 7 4 2 6" xfId="17082"/>
    <cellStyle name="Moneda 3 2 7 4 2 7" xfId="18529"/>
    <cellStyle name="Moneda 3 2 7 4 2 8" xfId="15730"/>
    <cellStyle name="Moneda 3 2 7 4 2_ESF-08" xfId="15010"/>
    <cellStyle name="Moneda 3 2 7 4 3" xfId="2569"/>
    <cellStyle name="Moneda 3 2 7 4 3 2" xfId="4520"/>
    <cellStyle name="Moneda 3 2 7 4 3 2 2" xfId="10952"/>
    <cellStyle name="Moneda 3 2 7 4 3 2_ESF-08" xfId="13160"/>
    <cellStyle name="Moneda 3 2 7 4 3 3" xfId="6470"/>
    <cellStyle name="Moneda 3 2 7 4 3 3 2" xfId="12902"/>
    <cellStyle name="Moneda 3 2 7 4 3 3_ESF-08" xfId="15118"/>
    <cellStyle name="Moneda 3 2 7 4 3 4" xfId="9001"/>
    <cellStyle name="Moneda 3 2 7 4 3 5" xfId="17084"/>
    <cellStyle name="Moneda 3 2 7 4 3 6" xfId="18531"/>
    <cellStyle name="Moneda 3 2 7 4 3 7" xfId="16228"/>
    <cellStyle name="Moneda 3 2 7 4 3_ESF-08" xfId="6801"/>
    <cellStyle name="Moneda 3 2 7 4 4" xfId="3545"/>
    <cellStyle name="Moneda 3 2 7 4 4 2" xfId="9977"/>
    <cellStyle name="Moneda 3 2 7 4 4_ESF-08" xfId="14625"/>
    <cellStyle name="Moneda 3 2 7 4 5" xfId="5494"/>
    <cellStyle name="Moneda 3 2 7 4 5 2" xfId="11926"/>
    <cellStyle name="Moneda 3 2 7 4 5_ESF-08" xfId="15063"/>
    <cellStyle name="Moneda 3 2 7 4 6" xfId="7839"/>
    <cellStyle name="Moneda 3 2 7 4 7" xfId="17081"/>
    <cellStyle name="Moneda 3 2 7 4 8" xfId="18528"/>
    <cellStyle name="Moneda 3 2 7 4 9" xfId="15575"/>
    <cellStyle name="Moneda 3 2 7 4_ESF-08" xfId="8193"/>
    <cellStyle name="Moneda 3 2 7 5" xfId="1012"/>
    <cellStyle name="Moneda 3 2 7 5 2" xfId="2571"/>
    <cellStyle name="Moneda 3 2 7 5 2 2" xfId="4522"/>
    <cellStyle name="Moneda 3 2 7 5 2 2 2" xfId="10954"/>
    <cellStyle name="Moneda 3 2 7 5 2 2_ESF-08" xfId="14448"/>
    <cellStyle name="Moneda 3 2 7 5 2 3" xfId="6472"/>
    <cellStyle name="Moneda 3 2 7 5 2 3 2" xfId="12904"/>
    <cellStyle name="Moneda 3 2 7 5 2 3_ESF-08" xfId="15216"/>
    <cellStyle name="Moneda 3 2 7 5 2 4" xfId="9003"/>
    <cellStyle name="Moneda 3 2 7 5 2 5" xfId="17086"/>
    <cellStyle name="Moneda 3 2 7 5 2 6" xfId="18533"/>
    <cellStyle name="Moneda 3 2 7 5 2 7" xfId="16321"/>
    <cellStyle name="Moneda 3 2 7 5 2_ESF-08" xfId="14681"/>
    <cellStyle name="Moneda 3 2 7 5 3" xfId="3547"/>
    <cellStyle name="Moneda 3 2 7 5 3 2" xfId="9979"/>
    <cellStyle name="Moneda 3 2 7 5 3_ESF-08" xfId="14209"/>
    <cellStyle name="Moneda 3 2 7 5 4" xfId="5496"/>
    <cellStyle name="Moneda 3 2 7 5 4 2" xfId="11928"/>
    <cellStyle name="Moneda 3 2 7 5 4_ESF-08" xfId="14889"/>
    <cellStyle name="Moneda 3 2 7 5 5" xfId="7841"/>
    <cellStyle name="Moneda 3 2 7 5 6" xfId="17085"/>
    <cellStyle name="Moneda 3 2 7 5 7" xfId="18532"/>
    <cellStyle name="Moneda 3 2 7 5 8" xfId="16313"/>
    <cellStyle name="Moneda 3 2 7 5_ESF-08" xfId="7001"/>
    <cellStyle name="Moneda 3 2 7 6" xfId="1013"/>
    <cellStyle name="Moneda 3 2 7 6 2" xfId="2572"/>
    <cellStyle name="Moneda 3 2 7 6 2 2" xfId="4523"/>
    <cellStyle name="Moneda 3 2 7 6 2 2 2" xfId="10955"/>
    <cellStyle name="Moneda 3 2 7 6 2 2_ESF-08" xfId="14626"/>
    <cellStyle name="Moneda 3 2 7 6 2 3" xfId="6473"/>
    <cellStyle name="Moneda 3 2 7 6 2 3 2" xfId="12905"/>
    <cellStyle name="Moneda 3 2 7 6 2 3_ESF-08" xfId="15064"/>
    <cellStyle name="Moneda 3 2 7 6 2 4" xfId="9004"/>
    <cellStyle name="Moneda 3 2 7 6 2 5" xfId="17088"/>
    <cellStyle name="Moneda 3 2 7 6 2 6" xfId="18535"/>
    <cellStyle name="Moneda 3 2 7 6 2 7" xfId="16372"/>
    <cellStyle name="Moneda 3 2 7 6 2_ESF-08" xfId="13367"/>
    <cellStyle name="Moneda 3 2 7 6 3" xfId="3548"/>
    <cellStyle name="Moneda 3 2 7 6 3 2" xfId="9980"/>
    <cellStyle name="Moneda 3 2 7 6 3_ESF-08" xfId="6794"/>
    <cellStyle name="Moneda 3 2 7 6 4" xfId="5497"/>
    <cellStyle name="Moneda 3 2 7 6 4 2" xfId="11929"/>
    <cellStyle name="Moneda 3 2 7 6 4_ESF-08" xfId="14674"/>
    <cellStyle name="Moneda 3 2 7 6 5" xfId="7842"/>
    <cellStyle name="Moneda 3 2 7 6 6" xfId="17087"/>
    <cellStyle name="Moneda 3 2 7 6 7" xfId="18534"/>
    <cellStyle name="Moneda 3 2 7 6 8" xfId="16360"/>
    <cellStyle name="Moneda 3 2 7 6_ESF-08" xfId="13522"/>
    <cellStyle name="Moneda 3 2 7 7" xfId="2564"/>
    <cellStyle name="Moneda 3 2 7 7 2" xfId="4515"/>
    <cellStyle name="Moneda 3 2 7 7 2 2" xfId="10947"/>
    <cellStyle name="Moneda 3 2 7 7 2_ESF-08" xfId="14958"/>
    <cellStyle name="Moneda 3 2 7 7 3" xfId="6465"/>
    <cellStyle name="Moneda 3 2 7 7 3 2" xfId="12897"/>
    <cellStyle name="Moneda 3 2 7 7 3_ESF-08" xfId="13702"/>
    <cellStyle name="Moneda 3 2 7 7 4" xfId="8996"/>
    <cellStyle name="Moneda 3 2 7 7 5" xfId="17089"/>
    <cellStyle name="Moneda 3 2 7 7 6" xfId="18536"/>
    <cellStyle name="Moneda 3 2 7 7 7" xfId="16398"/>
    <cellStyle name="Moneda 3 2 7 7_ESF-08" xfId="13268"/>
    <cellStyle name="Moneda 3 2 7 8" xfId="3540"/>
    <cellStyle name="Moneda 3 2 7 8 2" xfId="9972"/>
    <cellStyle name="Moneda 3 2 7 8_ESF-08" xfId="6800"/>
    <cellStyle name="Moneda 3 2 7 9" xfId="5489"/>
    <cellStyle name="Moneda 3 2 7 9 2" xfId="11921"/>
    <cellStyle name="Moneda 3 2 7 9_ESF-08" xfId="14338"/>
    <cellStyle name="Moneda 3 2 7_ESF-08" xfId="14550"/>
    <cellStyle name="Moneda 3 2 8" xfId="1014"/>
    <cellStyle name="Moneda 3 2 8 10" xfId="7843"/>
    <cellStyle name="Moneda 3 2 8 11" xfId="6842"/>
    <cellStyle name="Moneda 3 2 8 12" xfId="17090"/>
    <cellStyle name="Moneda 3 2 8 2" xfId="1015"/>
    <cellStyle name="Moneda 3 2 8 2 2" xfId="1016"/>
    <cellStyle name="Moneda 3 2 8 2 2 2" xfId="2575"/>
    <cellStyle name="Moneda 3 2 8 2 2 2 2" xfId="4526"/>
    <cellStyle name="Moneda 3 2 8 2 2 2 2 2" xfId="10958"/>
    <cellStyle name="Moneda 3 2 8 2 2 2 2_ESF-08" xfId="15011"/>
    <cellStyle name="Moneda 3 2 8 2 2 2 3" xfId="6476"/>
    <cellStyle name="Moneda 3 2 8 2 2 2 3 2" xfId="12908"/>
    <cellStyle name="Moneda 3 2 8 2 2 2 3_ESF-08" xfId="13750"/>
    <cellStyle name="Moneda 3 2 8 2 2 2 4" xfId="9007"/>
    <cellStyle name="Moneda 3 2 8 2 2 2 5" xfId="17093"/>
    <cellStyle name="Moneda 3 2 8 2 2 2 6" xfId="18539"/>
    <cellStyle name="Moneda 3 2 8 2 2 2 7" xfId="17514"/>
    <cellStyle name="Moneda 3 2 8 2 2 2_ESF-08" xfId="7000"/>
    <cellStyle name="Moneda 3 2 8 2 2 3" xfId="3551"/>
    <cellStyle name="Moneda 3 2 8 2 2 3 2" xfId="9983"/>
    <cellStyle name="Moneda 3 2 8 2 2 3_ESF-08" xfId="13863"/>
    <cellStyle name="Moneda 3 2 8 2 2 4" xfId="5500"/>
    <cellStyle name="Moneda 3 2 8 2 2 4 2" xfId="11932"/>
    <cellStyle name="Moneda 3 2 8 2 2 4_ESF-08" xfId="6706"/>
    <cellStyle name="Moneda 3 2 8 2 2 5" xfId="7845"/>
    <cellStyle name="Moneda 3 2 8 2 2 6" xfId="17092"/>
    <cellStyle name="Moneda 3 2 8 2 2 7" xfId="18538"/>
    <cellStyle name="Moneda 3 2 8 2 2 8" xfId="17512"/>
    <cellStyle name="Moneda 3 2 8 2 2_ESF-08" xfId="14393"/>
    <cellStyle name="Moneda 3 2 8 2 3" xfId="2574"/>
    <cellStyle name="Moneda 3 2 8 2 3 2" xfId="4525"/>
    <cellStyle name="Moneda 3 2 8 2 3 2 2" xfId="10957"/>
    <cellStyle name="Moneda 3 2 8 2 3 2_ESF-08" xfId="8191"/>
    <cellStyle name="Moneda 3 2 8 2 3 3" xfId="6475"/>
    <cellStyle name="Moneda 3 2 8 2 3 3 2" xfId="12907"/>
    <cellStyle name="Moneda 3 2 8 2 3 3_ESF-08" xfId="14682"/>
    <cellStyle name="Moneda 3 2 8 2 3 4" xfId="9006"/>
    <cellStyle name="Moneda 3 2 8 2 3 5" xfId="17094"/>
    <cellStyle name="Moneda 3 2 8 2 3 6" xfId="18540"/>
    <cellStyle name="Moneda 3 2 8 2 3 7" xfId="17516"/>
    <cellStyle name="Moneda 3 2 8 2 3_ESF-08" xfId="14055"/>
    <cellStyle name="Moneda 3 2 8 2 4" xfId="3550"/>
    <cellStyle name="Moneda 3 2 8 2 4 2" xfId="9982"/>
    <cellStyle name="Moneda 3 2 8 2 4_ESF-08" xfId="15110"/>
    <cellStyle name="Moneda 3 2 8 2 5" xfId="5499"/>
    <cellStyle name="Moneda 3 2 8 2 5 2" xfId="11931"/>
    <cellStyle name="Moneda 3 2 8 2 5_ESF-08" xfId="14624"/>
    <cellStyle name="Moneda 3 2 8 2 6" xfId="7844"/>
    <cellStyle name="Moneda 3 2 8 2 7" xfId="17091"/>
    <cellStyle name="Moneda 3 2 8 2 8" xfId="18537"/>
    <cellStyle name="Moneda 3 2 8 2 9" xfId="17510"/>
    <cellStyle name="Moneda 3 2 8 2_ESF-08" xfId="13936"/>
    <cellStyle name="Moneda 3 2 8 3" xfId="1017"/>
    <cellStyle name="Moneda 3 2 8 3 2" xfId="1018"/>
    <cellStyle name="Moneda 3 2 8 3 2 2" xfId="2577"/>
    <cellStyle name="Moneda 3 2 8 3 2 2 2" xfId="4528"/>
    <cellStyle name="Moneda 3 2 8 3 2 2 2 2" xfId="10960"/>
    <cellStyle name="Moneda 3 2 8 3 2 2 2_ESF-08" xfId="14440"/>
    <cellStyle name="Moneda 3 2 8 3 2 2 3" xfId="6478"/>
    <cellStyle name="Moneda 3 2 8 3 2 2 3 2" xfId="12910"/>
    <cellStyle name="Moneda 3 2 8 3 2 2 3_ESF-08" xfId="14552"/>
    <cellStyle name="Moneda 3 2 8 3 2 2 4" xfId="9009"/>
    <cellStyle name="Moneda 3 2 8 3 2 2 5" xfId="17097"/>
    <cellStyle name="Moneda 3 2 8 3 2 2 6" xfId="18543"/>
    <cellStyle name="Moneda 3 2 8 3 2 2 7" xfId="17523"/>
    <cellStyle name="Moneda 3 2 8 3 2 2_ESF-08" xfId="13994"/>
    <cellStyle name="Moneda 3 2 8 3 2 3" xfId="3553"/>
    <cellStyle name="Moneda 3 2 8 3 2 3 2" xfId="9985"/>
    <cellStyle name="Moneda 3 2 8 3 2 3_ESF-08" xfId="15219"/>
    <cellStyle name="Moneda 3 2 8 3 2 4" xfId="5502"/>
    <cellStyle name="Moneda 3 2 8 3 2 4 2" xfId="11934"/>
    <cellStyle name="Moneda 3 2 8 3 2 4_ESF-08" xfId="14287"/>
    <cellStyle name="Moneda 3 2 8 3 2 5" xfId="7847"/>
    <cellStyle name="Moneda 3 2 8 3 2 6" xfId="17096"/>
    <cellStyle name="Moneda 3 2 8 3 2 7" xfId="18542"/>
    <cellStyle name="Moneda 3 2 8 3 2 8" xfId="17521"/>
    <cellStyle name="Moneda 3 2 8 3 2_ESF-08" xfId="6799"/>
    <cellStyle name="Moneda 3 2 8 3 3" xfId="2576"/>
    <cellStyle name="Moneda 3 2 8 3 3 2" xfId="4527"/>
    <cellStyle name="Moneda 3 2 8 3 3 2 2" xfId="10959"/>
    <cellStyle name="Moneda 3 2 8 3 3 2_ESF-08" xfId="6999"/>
    <cellStyle name="Moneda 3 2 8 3 3 3" xfId="6477"/>
    <cellStyle name="Moneda 3 2 8 3 3 3 2" xfId="12909"/>
    <cellStyle name="Moneda 3 2 8 3 3 3_ESF-08" xfId="14330"/>
    <cellStyle name="Moneda 3 2 8 3 3 4" xfId="9008"/>
    <cellStyle name="Moneda 3 2 8 3 3 5" xfId="17098"/>
    <cellStyle name="Moneda 3 2 8 3 3 6" xfId="18544"/>
    <cellStyle name="Moneda 3 2 8 3 3 7" xfId="17525"/>
    <cellStyle name="Moneda 3 2 8 3 3_ESF-08" xfId="13211"/>
    <cellStyle name="Moneda 3 2 8 3 4" xfId="3552"/>
    <cellStyle name="Moneda 3 2 8 3 4 2" xfId="9984"/>
    <cellStyle name="Moneda 3 2 8 3 4_ESF-08" xfId="14783"/>
    <cellStyle name="Moneda 3 2 8 3 5" xfId="5501"/>
    <cellStyle name="Moneda 3 2 8 3 5 2" xfId="11933"/>
    <cellStyle name="Moneda 3 2 8 3 5_ESF-08" xfId="13595"/>
    <cellStyle name="Moneda 3 2 8 3 6" xfId="7846"/>
    <cellStyle name="Moneda 3 2 8 3 7" xfId="17095"/>
    <cellStyle name="Moneda 3 2 8 3 8" xfId="18541"/>
    <cellStyle name="Moneda 3 2 8 3 9" xfId="17518"/>
    <cellStyle name="Moneda 3 2 8 3_ESF-08" xfId="15062"/>
    <cellStyle name="Moneda 3 2 8 4" xfId="1019"/>
    <cellStyle name="Moneda 3 2 8 4 2" xfId="1020"/>
    <cellStyle name="Moneda 3 2 8 4 2 2" xfId="2579"/>
    <cellStyle name="Moneda 3 2 8 4 2 2 2" xfId="4530"/>
    <cellStyle name="Moneda 3 2 8 4 2 2 2 2" xfId="10962"/>
    <cellStyle name="Moneda 3 2 8 4 2 2 2_ESF-08" xfId="14105"/>
    <cellStyle name="Moneda 3 2 8 4 2 2 3" xfId="6480"/>
    <cellStyle name="Moneda 3 2 8 4 2 2 3 2" xfId="12912"/>
    <cellStyle name="Moneda 3 2 8 4 2 2 3_ESF-08" xfId="14211"/>
    <cellStyle name="Moneda 3 2 8 4 2 2 4" xfId="9011"/>
    <cellStyle name="Moneda 3 2 8 4 2 2 5" xfId="17101"/>
    <cellStyle name="Moneda 3 2 8 4 2 2 6" xfId="18547"/>
    <cellStyle name="Moneda 3 2 8 4 2 2 7" xfId="17530"/>
    <cellStyle name="Moneda 3 2 8 4 2 2_ESF-08" xfId="13637"/>
    <cellStyle name="Moneda 3 2 8 4 2 3" xfId="3555"/>
    <cellStyle name="Moneda 3 2 8 4 2 3 2" xfId="9987"/>
    <cellStyle name="Moneda 3 2 8 4 2 3_ESF-08" xfId="14892"/>
    <cellStyle name="Moneda 3 2 8 4 2 4" xfId="5504"/>
    <cellStyle name="Moneda 3 2 8 4 2 4 2" xfId="11936"/>
    <cellStyle name="Moneda 3 2 8 4 2 4_ESF-08" xfId="13938"/>
    <cellStyle name="Moneda 3 2 8 4 2 5" xfId="7849"/>
    <cellStyle name="Moneda 3 2 8 4 2 6" xfId="17100"/>
    <cellStyle name="Moneda 3 2 8 4 2 7" xfId="18546"/>
    <cellStyle name="Moneda 3 2 8 4 2 8" xfId="17528"/>
    <cellStyle name="Moneda 3 2 8 4 2_ESF-08" xfId="6798"/>
    <cellStyle name="Moneda 3 2 8 4 3" xfId="2578"/>
    <cellStyle name="Moneda 3 2 8 4 3 2" xfId="4529"/>
    <cellStyle name="Moneda 3 2 8 4 3 2 2" xfId="10961"/>
    <cellStyle name="Moneda 3 2 8 4 3 2_ESF-08" xfId="8190"/>
    <cellStyle name="Moneda 3 2 8 4 3 3" xfId="6479"/>
    <cellStyle name="Moneda 3 2 8 4 3 3 2" xfId="12911"/>
    <cellStyle name="Moneda 3 2 8 4 3 3_ESF-08" xfId="13986"/>
    <cellStyle name="Moneda 3 2 8 4 3 4" xfId="9010"/>
    <cellStyle name="Moneda 3 2 8 4 3 5" xfId="17102"/>
    <cellStyle name="Moneda 3 2 8 4 3 6" xfId="18548"/>
    <cellStyle name="Moneda 3 2 8 4 3 7" xfId="17532"/>
    <cellStyle name="Moneda 3 2 8 4 3_ESF-08" xfId="14395"/>
    <cellStyle name="Moneda 3 2 8 4 4" xfId="3554"/>
    <cellStyle name="Moneda 3 2 8 4 4 2" xfId="9986"/>
    <cellStyle name="Moneda 3 2 8 4 4_ESF-08" xfId="13267"/>
    <cellStyle name="Moneda 3 2 8 4 5" xfId="5503"/>
    <cellStyle name="Moneda 3 2 8 4 5 2" xfId="11935"/>
    <cellStyle name="Moneda 3 2 8 4 5_ESF-08" xfId="14960"/>
    <cellStyle name="Moneda 3 2 8 4 6" xfId="7848"/>
    <cellStyle name="Moneda 3 2 8 4 7" xfId="17099"/>
    <cellStyle name="Moneda 3 2 8 4 8" xfId="18545"/>
    <cellStyle name="Moneda 3 2 8 4 9" xfId="17527"/>
    <cellStyle name="Moneda 3 2 8 4_ESF-08" xfId="14737"/>
    <cellStyle name="Moneda 3 2 8 5" xfId="1021"/>
    <cellStyle name="Moneda 3 2 8 5 2" xfId="2580"/>
    <cellStyle name="Moneda 3 2 8 5 2 2" xfId="4531"/>
    <cellStyle name="Moneda 3 2 8 5 2 2 2" xfId="10963"/>
    <cellStyle name="Moneda 3 2 8 5 2 2_ESF-08" xfId="15003"/>
    <cellStyle name="Moneda 3 2 8 5 2 3" xfId="6481"/>
    <cellStyle name="Moneda 3 2 8 5 2 3 2" xfId="12913"/>
    <cellStyle name="Moneda 3 2 8 5 2 3_ESF-08" xfId="6930"/>
    <cellStyle name="Moneda 3 2 8 5 2 4" xfId="9012"/>
    <cellStyle name="Moneda 3 2 8 5 2 5" xfId="17104"/>
    <cellStyle name="Moneda 3 2 8 5 2 6" xfId="18550"/>
    <cellStyle name="Moneda 3 2 8 5 2 7" xfId="17535"/>
    <cellStyle name="Moneda 3 2 8 5 2_ESF-08" xfId="6795"/>
    <cellStyle name="Moneda 3 2 8 5 3" xfId="3556"/>
    <cellStyle name="Moneda 3 2 8 5 3 2" xfId="9988"/>
    <cellStyle name="Moneda 3 2 8 5 3_ESF-08" xfId="13862"/>
    <cellStyle name="Moneda 3 2 8 5 4" xfId="5505"/>
    <cellStyle name="Moneda 3 2 8 5 4 2" xfId="11937"/>
    <cellStyle name="Moneda 3 2 8 5 4_ESF-08" xfId="14551"/>
    <cellStyle name="Moneda 3 2 8 5 5" xfId="7850"/>
    <cellStyle name="Moneda 3 2 8 5 6" xfId="17103"/>
    <cellStyle name="Moneda 3 2 8 5 7" xfId="18549"/>
    <cellStyle name="Moneda 3 2 8 5 8" xfId="17533"/>
    <cellStyle name="Moneda 3 2 8 5_ESF-08" xfId="13704"/>
    <cellStyle name="Moneda 3 2 8 6" xfId="1022"/>
    <cellStyle name="Moneda 3 2 8 6 2" xfId="2581"/>
    <cellStyle name="Moneda 3 2 8 6 2 2" xfId="4532"/>
    <cellStyle name="Moneda 3 2 8 6 2 2 2" xfId="10964"/>
    <cellStyle name="Moneda 3 2 8 6 2 2_ESF-08" xfId="14948"/>
    <cellStyle name="Moneda 3 2 8 6 2 3" xfId="6482"/>
    <cellStyle name="Moneda 3 2 8 6 2 3 2" xfId="12914"/>
    <cellStyle name="Moneda 3 2 8 6 2 3_ESF-08" xfId="13697"/>
    <cellStyle name="Moneda 3 2 8 6 2 4" xfId="9013"/>
    <cellStyle name="Moneda 3 2 8 6 2 5" xfId="17106"/>
    <cellStyle name="Moneda 3 2 8 6 2 6" xfId="18552"/>
    <cellStyle name="Moneda 3 2 8 6 2 7" xfId="17538"/>
    <cellStyle name="Moneda 3 2 8 6 2_ESF-08" xfId="8078"/>
    <cellStyle name="Moneda 3 2 8 6 3" xfId="3557"/>
    <cellStyle name="Moneda 3 2 8 6 3 2" xfId="9989"/>
    <cellStyle name="Moneda 3 2 8 6 3_ESF-08" xfId="7077"/>
    <cellStyle name="Moneda 3 2 8 6 4" xfId="5506"/>
    <cellStyle name="Moneda 3 2 8 6 4 2" xfId="11938"/>
    <cellStyle name="Moneda 3 2 8 6 4_ESF-08" xfId="14685"/>
    <cellStyle name="Moneda 3 2 8 6 5" xfId="7851"/>
    <cellStyle name="Moneda 3 2 8 6 6" xfId="17105"/>
    <cellStyle name="Moneda 3 2 8 6 7" xfId="18551"/>
    <cellStyle name="Moneda 3 2 8 6 8" xfId="17537"/>
    <cellStyle name="Moneda 3 2 8 6_ESF-08" xfId="15218"/>
    <cellStyle name="Moneda 3 2 8 7" xfId="2573"/>
    <cellStyle name="Moneda 3 2 8 7 2" xfId="4524"/>
    <cellStyle name="Moneda 3 2 8 7 2 2" xfId="10956"/>
    <cellStyle name="Moneda 3 2 8 7 2_ESF-08" xfId="7034"/>
    <cellStyle name="Moneda 3 2 8 7 3" xfId="6474"/>
    <cellStyle name="Moneda 3 2 8 7 3 2" xfId="12906"/>
    <cellStyle name="Moneda 3 2 8 7 3_ESF-08" xfId="14057"/>
    <cellStyle name="Moneda 3 2 8 7 4" xfId="9005"/>
    <cellStyle name="Moneda 3 2 8 7 5" xfId="17107"/>
    <cellStyle name="Moneda 3 2 8 7 6" xfId="18553"/>
    <cellStyle name="Moneda 3 2 8 7 7" xfId="17540"/>
    <cellStyle name="Moneda 3 2 8 7_ESF-08" xfId="15120"/>
    <cellStyle name="Moneda 3 2 8 8" xfId="3549"/>
    <cellStyle name="Moneda 3 2 8 8 2" xfId="9981"/>
    <cellStyle name="Moneda 3 2 8 8_ESF-08" xfId="6998"/>
    <cellStyle name="Moneda 3 2 8 9" xfId="5498"/>
    <cellStyle name="Moneda 3 2 8 9 2" xfId="11930"/>
    <cellStyle name="Moneda 3 2 8 9_ESF-08" xfId="8159"/>
    <cellStyle name="Moneda 3 2 8_ESF-08" xfId="14791"/>
    <cellStyle name="Moneda 3 2 9" xfId="1023"/>
    <cellStyle name="Moneda 3 2 9 10" xfId="7852"/>
    <cellStyle name="Moneda 3 2 9 11" xfId="6843"/>
    <cellStyle name="Moneda 3 2 9 12" xfId="17108"/>
    <cellStyle name="Moneda 3 2 9 2" xfId="1024"/>
    <cellStyle name="Moneda 3 2 9 2 2" xfId="1025"/>
    <cellStyle name="Moneda 3 2 9 2 2 2" xfId="2584"/>
    <cellStyle name="Moneda 3 2 9 2 2 2 2" xfId="4535"/>
    <cellStyle name="Moneda 3 2 9 2 2 2 2 2" xfId="10967"/>
    <cellStyle name="Moneda 3 2 9 2 2 2 2_ESF-08" xfId="13161"/>
    <cellStyle name="Moneda 3 2 9 2 2 2 3" xfId="6485"/>
    <cellStyle name="Moneda 3 2 9 2 2 2 3 2" xfId="12917"/>
    <cellStyle name="Moneda 3 2 9 2 2 2 3_ESF-08" xfId="13760"/>
    <cellStyle name="Moneda 3 2 9 2 2 2 4" xfId="9016"/>
    <cellStyle name="Moneda 3 2 9 2 2 2 5" xfId="17111"/>
    <cellStyle name="Moneda 3 2 9 2 2 2 6" xfId="18556"/>
    <cellStyle name="Moneda 3 2 9 2 2 2 7" xfId="17546"/>
    <cellStyle name="Moneda 3 2 9 2 2 2_ESF-08" xfId="7169"/>
    <cellStyle name="Moneda 3 2 9 2 2 3" xfId="3560"/>
    <cellStyle name="Moneda 3 2 9 2 2 3 2" xfId="9992"/>
    <cellStyle name="Moneda 3 2 9 2 2 3_ESF-08" xfId="14891"/>
    <cellStyle name="Moneda 3 2 9 2 2 4" xfId="5509"/>
    <cellStyle name="Moneda 3 2 9 2 2 4 2" xfId="11941"/>
    <cellStyle name="Moneda 3 2 9 2 2 4_ESF-08" xfId="14961"/>
    <cellStyle name="Moneda 3 2 9 2 2 5" xfId="7854"/>
    <cellStyle name="Moneda 3 2 9 2 2 6" xfId="17110"/>
    <cellStyle name="Moneda 3 2 9 2 2 7" xfId="18555"/>
    <cellStyle name="Moneda 3 2 9 2 2 8" xfId="17543"/>
    <cellStyle name="Moneda 3 2 9 2 2_ESF-08" xfId="14739"/>
    <cellStyle name="Moneda 3 2 9 2 3" xfId="2583"/>
    <cellStyle name="Moneda 3 2 9 2 3 2" xfId="4534"/>
    <cellStyle name="Moneda 3 2 9 2 3 2 2" xfId="10966"/>
    <cellStyle name="Moneda 3 2 9 2 3 2_ESF-08" xfId="6761"/>
    <cellStyle name="Moneda 3 2 9 2 3 3" xfId="6484"/>
    <cellStyle name="Moneda 3 2 9 2 3 3 2" xfId="12916"/>
    <cellStyle name="Moneda 3 2 9 2 3 3_ESF-08" xfId="13163"/>
    <cellStyle name="Moneda 3 2 9 2 3 4" xfId="9015"/>
    <cellStyle name="Moneda 3 2 9 2 3 5" xfId="17112"/>
    <cellStyle name="Moneda 3 2 9 2 3 6" xfId="18557"/>
    <cellStyle name="Moneda 3 2 9 2 3 7" xfId="17548"/>
    <cellStyle name="Moneda 3 2 9 2 3_ESF-08" xfId="13705"/>
    <cellStyle name="Moneda 3 2 9 2 4" xfId="3559"/>
    <cellStyle name="Moneda 3 2 9 2 4 2" xfId="9991"/>
    <cellStyle name="Moneda 3 2 9 2 4_ESF-08" xfId="15121"/>
    <cellStyle name="Moneda 3 2 9 2 5" xfId="5508"/>
    <cellStyle name="Moneda 3 2 9 2 5 2" xfId="11940"/>
    <cellStyle name="Moneda 3 2 9 2 5_ESF-08" xfId="14288"/>
    <cellStyle name="Moneda 3 2 9 2 6" xfId="7853"/>
    <cellStyle name="Moneda 3 2 9 2 7" xfId="17109"/>
    <cellStyle name="Moneda 3 2 9 2 8" xfId="18554"/>
    <cellStyle name="Moneda 3 2 9 2 9" xfId="17542"/>
    <cellStyle name="Moneda 3 2 9 2_ESF-08" xfId="13596"/>
    <cellStyle name="Moneda 3 2 9 3" xfId="1026"/>
    <cellStyle name="Moneda 3 2 9 3 2" xfId="1027"/>
    <cellStyle name="Moneda 3 2 9 3 2 2" xfId="2586"/>
    <cellStyle name="Moneda 3 2 9 3 2 2 2" xfId="4537"/>
    <cellStyle name="Moneda 3 2 9 3 2 2 2 2" xfId="10969"/>
    <cellStyle name="Moneda 3 2 9 3 2 2 2_ESF-08" xfId="14451"/>
    <cellStyle name="Moneda 3 2 9 3 2 2 3" xfId="6487"/>
    <cellStyle name="Moneda 3 2 9 3 2 2 3 2" xfId="12919"/>
    <cellStyle name="Moneda 3 2 9 3 2 2 3_ESF-08" xfId="13368"/>
    <cellStyle name="Moneda 3 2 9 3 2 2 4" xfId="9018"/>
    <cellStyle name="Moneda 3 2 9 3 2 2 5" xfId="17115"/>
    <cellStyle name="Moneda 3 2 9 3 2 2 6" xfId="18560"/>
    <cellStyle name="Moneda 3 2 9 3 2 2 7" xfId="17556"/>
    <cellStyle name="Moneda 3 2 9 3 2 2_ESF-08" xfId="13162"/>
    <cellStyle name="Moneda 3 2 9 3 2 3" xfId="3562"/>
    <cellStyle name="Moneda 3 2 9 3 2 3 2" xfId="9994"/>
    <cellStyle name="Moneda 3 2 9 3 2 3_ESF-08" xfId="13369"/>
    <cellStyle name="Moneda 3 2 9 3 2 4" xfId="5511"/>
    <cellStyle name="Moneda 3 2 9 3 2 4 2" xfId="11943"/>
    <cellStyle name="Moneda 3 2 9 3 2 4_ESF-08" xfId="14627"/>
    <cellStyle name="Moneda 3 2 9 3 2 5" xfId="7856"/>
    <cellStyle name="Moneda 3 2 9 3 2 6" xfId="17114"/>
    <cellStyle name="Moneda 3 2 9 3 2 7" xfId="18559"/>
    <cellStyle name="Moneda 3 2 9 3 2 8" xfId="17551"/>
    <cellStyle name="Moneda 3 2 9 3 2_ESF-08" xfId="8189"/>
    <cellStyle name="Moneda 3 2 9 3 3" xfId="2585"/>
    <cellStyle name="Moneda 3 2 9 3 3 2" xfId="4536"/>
    <cellStyle name="Moneda 3 2 9 3 3 2 2" xfId="10968"/>
    <cellStyle name="Moneda 3 2 9 3 3 2_ESF-08" xfId="6759"/>
    <cellStyle name="Moneda 3 2 9 3 3 3" xfId="6486"/>
    <cellStyle name="Moneda 3 2 9 3 3 3 2" xfId="12918"/>
    <cellStyle name="Moneda 3 2 9 3 3 3_ESF-08" xfId="14341"/>
    <cellStyle name="Moneda 3 2 9 3 3 4" xfId="9017"/>
    <cellStyle name="Moneda 3 2 9 3 3 5" xfId="17116"/>
    <cellStyle name="Moneda 3 2 9 3 3 6" xfId="18561"/>
    <cellStyle name="Moneda 3 2 9 3 3 7" xfId="17557"/>
    <cellStyle name="Moneda 3 2 9 3 3_ESF-08" xfId="15065"/>
    <cellStyle name="Moneda 3 2 9 3 4" xfId="3561"/>
    <cellStyle name="Moneda 3 2 9 3 4 2" xfId="9993"/>
    <cellStyle name="Moneda 3 2 9 3 4_ESF-08" xfId="14794"/>
    <cellStyle name="Moneda 3 2 9 3 5" xfId="5510"/>
    <cellStyle name="Moneda 3 2 9 3 5 2" xfId="11942"/>
    <cellStyle name="Moneda 3 2 9 3 5_ESF-08" xfId="13939"/>
    <cellStyle name="Moneda 3 2 9 3 6" xfId="7855"/>
    <cellStyle name="Moneda 3 2 9 3 7" xfId="17113"/>
    <cellStyle name="Moneda 3 2 9 3 8" xfId="18558"/>
    <cellStyle name="Moneda 3 2 9 3 9" xfId="17550"/>
    <cellStyle name="Moneda 3 2 9 3_ESF-08" xfId="13212"/>
    <cellStyle name="Moneda 3 2 9 4" xfId="1028"/>
    <cellStyle name="Moneda 3 2 9 4 2" xfId="1029"/>
    <cellStyle name="Moneda 3 2 9 4 2 2" xfId="2588"/>
    <cellStyle name="Moneda 3 2 9 4 2 2 2" xfId="4539"/>
    <cellStyle name="Moneda 3 2 9 4 2 2 2 2" xfId="10971"/>
    <cellStyle name="Moneda 3 2 9 4 2 2 2_ESF-08" xfId="14115"/>
    <cellStyle name="Moneda 3 2 9 4 2 2 3" xfId="6489"/>
    <cellStyle name="Moneda 3 2 9 4 2 2 3 2" xfId="12921"/>
    <cellStyle name="Moneda 3 2 9 4 2 2 3_ESF-08" xfId="13864"/>
    <cellStyle name="Moneda 3 2 9 4 2 2 4" xfId="9020"/>
    <cellStyle name="Moneda 3 2 9 4 2 2 5" xfId="17119"/>
    <cellStyle name="Moneda 3 2 9 4 2 2 6" xfId="18564"/>
    <cellStyle name="Moneda 3 2 9 4 2 2 7" xfId="17565"/>
    <cellStyle name="Moneda 3 2 9 4 2 2_ESF-08" xfId="13648"/>
    <cellStyle name="Moneda 3 2 9 4 2 3" xfId="3564"/>
    <cellStyle name="Moneda 3 2 9 4 2 3 2" xfId="9996"/>
    <cellStyle name="Moneda 3 2 9 4 2 3_ESF-08" xfId="14554"/>
    <cellStyle name="Moneda 3 2 9 4 2 4" xfId="5513"/>
    <cellStyle name="Moneda 3 2 9 4 2 4 2" xfId="11945"/>
    <cellStyle name="Moneda 3 2 9 4 2 4_ESF-08" xfId="14274"/>
    <cellStyle name="Moneda 3 2 9 4 2 5" xfId="7858"/>
    <cellStyle name="Moneda 3 2 9 4 2 6" xfId="17118"/>
    <cellStyle name="Moneda 3 2 9 4 2 7" xfId="18563"/>
    <cellStyle name="Moneda 3 2 9 4 2 8" xfId="17564"/>
    <cellStyle name="Moneda 3 2 9 4 2_ESF-08" xfId="6997"/>
    <cellStyle name="Moneda 3 2 9 4 3" xfId="2587"/>
    <cellStyle name="Moneda 3 2 9 4 3 2" xfId="4538"/>
    <cellStyle name="Moneda 3 2 9 4 3 2 2" xfId="10970"/>
    <cellStyle name="Moneda 3 2 9 4 3 2_ESF-08" xfId="6996"/>
    <cellStyle name="Moneda 3 2 9 4 3 3" xfId="6488"/>
    <cellStyle name="Moneda 3 2 9 4 3 3 2" xfId="12920"/>
    <cellStyle name="Moneda 3 2 9 4 3 3_ESF-08" xfId="13997"/>
    <cellStyle name="Moneda 3 2 9 4 3 4" xfId="9019"/>
    <cellStyle name="Moneda 3 2 9 4 3 5" xfId="17120"/>
    <cellStyle name="Moneda 3 2 9 4 3 6" xfId="18565"/>
    <cellStyle name="Moneda 3 2 9 4 3 7" xfId="17567"/>
    <cellStyle name="Moneda 3 2 9 4 3_ESF-08" xfId="14740"/>
    <cellStyle name="Moneda 3 2 9 4 4" xfId="3563"/>
    <cellStyle name="Moneda 3 2 9 4 4 2" xfId="9995"/>
    <cellStyle name="Moneda 3 2 9 4 4_ESF-08" xfId="14450"/>
    <cellStyle name="Moneda 3 2 9 4 5" xfId="5512"/>
    <cellStyle name="Moneda 3 2 9 4 5 2" xfId="11944"/>
    <cellStyle name="Moneda 3 2 9 4 5_ESF-08" xfId="13584"/>
    <cellStyle name="Moneda 3 2 9 4 6" xfId="7857"/>
    <cellStyle name="Moneda 3 2 9 4 7" xfId="17117"/>
    <cellStyle name="Moneda 3 2 9 4 8" xfId="18562"/>
    <cellStyle name="Moneda 3 2 9 4 9" xfId="17562"/>
    <cellStyle name="Moneda 3 2 9 4_ESF-08" xfId="14396"/>
    <cellStyle name="Moneda 3 2 9 5" xfId="1030"/>
    <cellStyle name="Moneda 3 2 9 5 2" xfId="2589"/>
    <cellStyle name="Moneda 3 2 9 5 2 2" xfId="4540"/>
    <cellStyle name="Moneda 3 2 9 5 2 2 2" xfId="10972"/>
    <cellStyle name="Moneda 3 2 9 5 2 2_ESF-08" xfId="15014"/>
    <cellStyle name="Moneda 3 2 9 5 2 3" xfId="6490"/>
    <cellStyle name="Moneda 3 2 9 5 2 3 2" xfId="12922"/>
    <cellStyle name="Moneda 3 2 9 5 2 3_ESF-08" xfId="13759"/>
    <cellStyle name="Moneda 3 2 9 5 2 4" xfId="9021"/>
    <cellStyle name="Moneda 3 2 9 5 2 5" xfId="17122"/>
    <cellStyle name="Moneda 3 2 9 5 2 6" xfId="18567"/>
    <cellStyle name="Moneda 3 2 9 5 2 7" xfId="17570"/>
    <cellStyle name="Moneda 3 2 9 5 2_ESF-08" xfId="6769"/>
    <cellStyle name="Moneda 3 2 9 5 3" xfId="3565"/>
    <cellStyle name="Moneda 3 2 9 5 3 2" xfId="9997"/>
    <cellStyle name="Moneda 3 2 9 5 3_ESF-08" xfId="15221"/>
    <cellStyle name="Moneda 3 2 9 5 4" xfId="5514"/>
    <cellStyle name="Moneda 3 2 9 5 4 2" xfId="11946"/>
    <cellStyle name="Moneda 3 2 9 5 4_ESF-08" xfId="14213"/>
    <cellStyle name="Moneda 3 2 9 5 5" xfId="7859"/>
    <cellStyle name="Moneda 3 2 9 5 6" xfId="17121"/>
    <cellStyle name="Moneda 3 2 9 5 7" xfId="18566"/>
    <cellStyle name="Moneda 3 2 9 5 8" xfId="17568"/>
    <cellStyle name="Moneda 3 2 9 5_ESF-08" xfId="14058"/>
    <cellStyle name="Moneda 3 2 9 6" xfId="1031"/>
    <cellStyle name="Moneda 3 2 9 6 2" xfId="2590"/>
    <cellStyle name="Moneda 3 2 9 6 2 2" xfId="4541"/>
    <cellStyle name="Moneda 3 2 9 6 2 2 2" xfId="10973"/>
    <cellStyle name="Moneda 3 2 9 6 2 2_ESF-08" xfId="14629"/>
    <cellStyle name="Moneda 3 2 9 6 2 3" xfId="6491"/>
    <cellStyle name="Moneda 3 2 9 6 2 3 2" xfId="12923"/>
    <cellStyle name="Moneda 3 2 9 6 2 3_ESF-08" xfId="13708"/>
    <cellStyle name="Moneda 3 2 9 6 2 4" xfId="9022"/>
    <cellStyle name="Moneda 3 2 9 6 2 5" xfId="17124"/>
    <cellStyle name="Moneda 3 2 9 6 2 6" xfId="18569"/>
    <cellStyle name="Moneda 3 2 9 6 2 7" xfId="17574"/>
    <cellStyle name="Moneda 3 2 9 6 2_ESF-08" xfId="13523"/>
    <cellStyle name="Moneda 3 2 9 6 3" xfId="3566"/>
    <cellStyle name="Moneda 3 2 9 6 3 2" xfId="9998"/>
    <cellStyle name="Moneda 3 2 9 6 3_ESF-08" xfId="6991"/>
    <cellStyle name="Moneda 3 2 9 6 4" xfId="5515"/>
    <cellStyle name="Moneda 3 2 9 6 4 2" xfId="11947"/>
    <cellStyle name="Moneda 3 2 9 6 4_ESF-08" xfId="14343"/>
    <cellStyle name="Moneda 3 2 9 6 5" xfId="7860"/>
    <cellStyle name="Moneda 3 2 9 6 6" xfId="17123"/>
    <cellStyle name="Moneda 3 2 9 6 7" xfId="18568"/>
    <cellStyle name="Moneda 3 2 9 6 8" xfId="17572"/>
    <cellStyle name="Moneda 3 2 9 6_ESF-08" xfId="14894"/>
    <cellStyle name="Moneda 3 2 9 7" xfId="2582"/>
    <cellStyle name="Moneda 3 2 9 7 2" xfId="4533"/>
    <cellStyle name="Moneda 3 2 9 7 2 2" xfId="10965"/>
    <cellStyle name="Moneda 3 2 9 7 2_ESF-08" xfId="13926"/>
    <cellStyle name="Moneda 3 2 9 7 3" xfId="6483"/>
    <cellStyle name="Moneda 3 2 9 7 3 2" xfId="12915"/>
    <cellStyle name="Moneda 3 2 9 7 3_ESF-08" xfId="14388"/>
    <cellStyle name="Moneda 3 2 9 7 4" xfId="9014"/>
    <cellStyle name="Moneda 3 2 9 7 5" xfId="17125"/>
    <cellStyle name="Moneda 3 2 9 7 6" xfId="18570"/>
    <cellStyle name="Moneda 3 2 9 7 7" xfId="17576"/>
    <cellStyle name="Moneda 3 2 9 7_ESF-08" xfId="14796"/>
    <cellStyle name="Moneda 3 2 9 8" xfId="3558"/>
    <cellStyle name="Moneda 3 2 9 8 2" xfId="9990"/>
    <cellStyle name="Moneda 3 2 9 8_ESF-08" xfId="6995"/>
    <cellStyle name="Moneda 3 2 9 9" xfId="5507"/>
    <cellStyle name="Moneda 3 2 9 9 2" xfId="11939"/>
    <cellStyle name="Moneda 3 2 9 9_ESF-08" xfId="13647"/>
    <cellStyle name="Moneda 3 2 9_ESF-08" xfId="13269"/>
    <cellStyle name="Moneda 3 2_ESF-01" xfId="1032"/>
    <cellStyle name="Moneda 3 3" xfId="1033"/>
    <cellStyle name="Moneda 3 3 10" xfId="1034"/>
    <cellStyle name="Moneda 3 3 10 10" xfId="7862"/>
    <cellStyle name="Moneda 3 3 10 11" xfId="6845"/>
    <cellStyle name="Moneda 3 3 10 12" xfId="17127"/>
    <cellStyle name="Moneda 3 3 10 2" xfId="1035"/>
    <cellStyle name="Moneda 3 3 10 2 2" xfId="1036"/>
    <cellStyle name="Moneda 3 3 10 2 2 2" xfId="2594"/>
    <cellStyle name="Moneda 3 3 10 2 2 2 2" xfId="4545"/>
    <cellStyle name="Moneda 3 3 10 2 2 2 2 2" xfId="10977"/>
    <cellStyle name="Moneda 3 3 10 2 2 2 2_ESF-08" xfId="14553"/>
    <cellStyle name="Moneda 3 3 10 2 2 2 3" xfId="6495"/>
    <cellStyle name="Moneda 3 3 10 2 2 2 3 2" xfId="12927"/>
    <cellStyle name="Moneda 3 3 10 2 2 2 3_ESF-08" xfId="13940"/>
    <cellStyle name="Moneda 3 3 10 2 2 2 4" xfId="9026"/>
    <cellStyle name="Moneda 3 3 10 2 2 2 5" xfId="17130"/>
    <cellStyle name="Moneda 3 3 10 2 2 2 6" xfId="18574"/>
    <cellStyle name="Moneda 3 3 10 2 2 2 7" xfId="17586"/>
    <cellStyle name="Moneda 3 3 10 2 2 2_ESF-08" xfId="14793"/>
    <cellStyle name="Moneda 3 3 10 2 2 3" xfId="3570"/>
    <cellStyle name="Moneda 3 3 10 2 2 3 2" xfId="10002"/>
    <cellStyle name="Moneda 3 3 10 2 2 3_ESF-08" xfId="14732"/>
    <cellStyle name="Moneda 3 3 10 2 2 4" xfId="5519"/>
    <cellStyle name="Moneda 3 3 10 2 2 4 2" xfId="11951"/>
    <cellStyle name="Moneda 3 3 10 2 2 4_ESF-08" xfId="7076"/>
    <cellStyle name="Moneda 3 3 10 2 2 5" xfId="7864"/>
    <cellStyle name="Moneda 3 3 10 2 2 6" xfId="17129"/>
    <cellStyle name="Moneda 3 3 10 2 2 7" xfId="18573"/>
    <cellStyle name="Moneda 3 3 10 2 2 8" xfId="17584"/>
    <cellStyle name="Moneda 3 3 10 2 2_ESF-08" xfId="14340"/>
    <cellStyle name="Moneda 3 3 10 2 3" xfId="2593"/>
    <cellStyle name="Moneda 3 3 10 2 3 2" xfId="4544"/>
    <cellStyle name="Moneda 3 3 10 2 3 2 2" xfId="10976"/>
    <cellStyle name="Moneda 3 3 10 2 3 2_ESF-08" xfId="13271"/>
    <cellStyle name="Moneda 3 3 10 2 3 3" xfId="6494"/>
    <cellStyle name="Moneda 3 3 10 2 3 3 2" xfId="12926"/>
    <cellStyle name="Moneda 3 3 10 2 3 3_ESF-08" xfId="8160"/>
    <cellStyle name="Moneda 3 3 10 2 3 4" xfId="9025"/>
    <cellStyle name="Moneda 3 3 10 2 3 5" xfId="17131"/>
    <cellStyle name="Moneda 3 3 10 2 3 6" xfId="18575"/>
    <cellStyle name="Moneda 3 3 10 2 3 7" xfId="17590"/>
    <cellStyle name="Moneda 3 3 10 2 3_ESF-08" xfId="13996"/>
    <cellStyle name="Moneda 3 3 10 2 4" xfId="3569"/>
    <cellStyle name="Moneda 3 3 10 2 4 2" xfId="10001"/>
    <cellStyle name="Moneda 3 3 10 2 4_ESF-08" xfId="14050"/>
    <cellStyle name="Moneda 3 3 10 2 5" xfId="5518"/>
    <cellStyle name="Moneda 3 3 10 2 5 2" xfId="11950"/>
    <cellStyle name="Moneda 3 3 10 2 5_ESF-08" xfId="9222"/>
    <cellStyle name="Moneda 3 3 10 2 6" xfId="7863"/>
    <cellStyle name="Moneda 3 3 10 2 7" xfId="17128"/>
    <cellStyle name="Moneda 3 3 10 2 8" xfId="18572"/>
    <cellStyle name="Moneda 3 3 10 2 9" xfId="17583"/>
    <cellStyle name="Moneda 3 3 10 2_ESF-08" xfId="6757"/>
    <cellStyle name="Moneda 3 3 10 3" xfId="1037"/>
    <cellStyle name="Moneda 3 3 10 3 2" xfId="1038"/>
    <cellStyle name="Moneda 3 3 10 3 2 2" xfId="2596"/>
    <cellStyle name="Moneda 3 3 10 3 2 2 2" xfId="4547"/>
    <cellStyle name="Moneda 3 3 10 3 2 2 2 2" xfId="10979"/>
    <cellStyle name="Moneda 3 3 10 3 2 2 2_ESF-08" xfId="14212"/>
    <cellStyle name="Moneda 3 3 10 3 2 2 3" xfId="6497"/>
    <cellStyle name="Moneda 3 3 10 3 2 2 3 2" xfId="12929"/>
    <cellStyle name="Moneda 3 3 10 3 2 2 3_ESF-08" xfId="6705"/>
    <cellStyle name="Moneda 3 3 10 3 2 2 4" xfId="9028"/>
    <cellStyle name="Moneda 3 3 10 3 2 2 5" xfId="17134"/>
    <cellStyle name="Moneda 3 3 10 3 2 2 6" xfId="18578"/>
    <cellStyle name="Moneda 3 3 10 3 2 2 7" xfId="17595"/>
    <cellStyle name="Moneda 3 3 10 3 2 2_ESF-08" xfId="15220"/>
    <cellStyle name="Moneda 3 3 10 3 2 3" xfId="3572"/>
    <cellStyle name="Moneda 3 3 10 3 2 3 2" xfId="10004"/>
    <cellStyle name="Moneda 3 3 10 3 2 3_ESF-08" xfId="13213"/>
    <cellStyle name="Moneda 3 3 10 3 2 4" xfId="5521"/>
    <cellStyle name="Moneda 3 3 10 3 2 4 2" xfId="11953"/>
    <cellStyle name="Moneda 3 3 10 3 2 4_ESF-08" xfId="6756"/>
    <cellStyle name="Moneda 3 3 10 3 2 5" xfId="7866"/>
    <cellStyle name="Moneda 3 3 10 3 2 6" xfId="17133"/>
    <cellStyle name="Moneda 3 3 10 3 2 7" xfId="18577"/>
    <cellStyle name="Moneda 3 3 10 3 2 8" xfId="17593"/>
    <cellStyle name="Moneda 3 3 10 3 2_ESF-08" xfId="13270"/>
    <cellStyle name="Moneda 3 3 10 3 3" xfId="2595"/>
    <cellStyle name="Moneda 3 3 10 3 3 2" xfId="4546"/>
    <cellStyle name="Moneda 3 3 10 3 3 2 2" xfId="10978"/>
    <cellStyle name="Moneda 3 3 10 3 3 2_ESF-08" xfId="14453"/>
    <cellStyle name="Moneda 3 3 10 3 3 3" xfId="6496"/>
    <cellStyle name="Moneda 3 3 10 3 3 3 2" xfId="12928"/>
    <cellStyle name="Moneda 3 3 10 3 3 3_ESF-08" xfId="14628"/>
    <cellStyle name="Moneda 3 3 10 3 3 4" xfId="9027"/>
    <cellStyle name="Moneda 3 3 10 3 3 5" xfId="17135"/>
    <cellStyle name="Moneda 3 3 10 3 3 6" xfId="18579"/>
    <cellStyle name="Moneda 3 3 10 3 3 7" xfId="17596"/>
    <cellStyle name="Moneda 3 3 10 3 3_ESF-08" xfId="13164"/>
    <cellStyle name="Moneda 3 3 10 3 4" xfId="3571"/>
    <cellStyle name="Moneda 3 3 10 3 4 2" xfId="10003"/>
    <cellStyle name="Moneda 3 3 10 3 4_ESF-08" xfId="6935"/>
    <cellStyle name="Moneda 3 3 10 3 5" xfId="5520"/>
    <cellStyle name="Moneda 3 3 10 3 5 2" xfId="11952"/>
    <cellStyle name="Moneda 3 3 10 3 5_ESF-08" xfId="9221"/>
    <cellStyle name="Moneda 3 3 10 3 6" xfId="7865"/>
    <cellStyle name="Moneda 3 3 10 3 7" xfId="17132"/>
    <cellStyle name="Moneda 3 3 10 3 8" xfId="18576"/>
    <cellStyle name="Moneda 3 3 10 3 9" xfId="17592"/>
    <cellStyle name="Moneda 3 3 10 3_ESF-08" xfId="15013"/>
    <cellStyle name="Moneda 3 3 10 4" xfId="1039"/>
    <cellStyle name="Moneda 3 3 10 4 2" xfId="1040"/>
    <cellStyle name="Moneda 3 3 10 4 2 2" xfId="2598"/>
    <cellStyle name="Moneda 3 3 10 4 2 2 2" xfId="4549"/>
    <cellStyle name="Moneda 3 3 10 4 2 2 2 2" xfId="10981"/>
    <cellStyle name="Moneda 3 3 10 4 2 2 2_ESF-08" xfId="13370"/>
    <cellStyle name="Moneda 3 3 10 4 2 2 3" xfId="6499"/>
    <cellStyle name="Moneda 3 3 10 4 2 2 3 2" xfId="12931"/>
    <cellStyle name="Moneda 3 3 10 4 2 2 3_ESF-08" xfId="13941"/>
    <cellStyle name="Moneda 3 3 10 4 2 2 4" xfId="9030"/>
    <cellStyle name="Moneda 3 3 10 4 2 2 5" xfId="17138"/>
    <cellStyle name="Moneda 3 3 10 4 2 2 6" xfId="18582"/>
    <cellStyle name="Moneda 3 3 10 4 2 2 7" xfId="17602"/>
    <cellStyle name="Moneda 3 3 10 4 2 2_ESF-08" xfId="14893"/>
    <cellStyle name="Moneda 3 3 10 4 2 3" xfId="3574"/>
    <cellStyle name="Moneda 3 3 10 4 2 3 2" xfId="10006"/>
    <cellStyle name="Moneda 3 3 10 4 2 3_ESF-08" xfId="13215"/>
    <cellStyle name="Moneda 3 3 10 4 2 4" xfId="5523"/>
    <cellStyle name="Moneda 3 3 10 4 2 4 2" xfId="11955"/>
    <cellStyle name="Moneda 3 3 10 4 2 4_ESF-08" xfId="7075"/>
    <cellStyle name="Moneda 3 3 10 4 2 5" xfId="7868"/>
    <cellStyle name="Moneda 3 3 10 4 2 6" xfId="17137"/>
    <cellStyle name="Moneda 3 3 10 4 2 7" xfId="18581"/>
    <cellStyle name="Moneda 3 3 10 4 2 8" xfId="17600"/>
    <cellStyle name="Moneda 3 3 10 4 2_ESF-08" xfId="13762"/>
    <cellStyle name="Moneda 3 3 10 4 3" xfId="2597"/>
    <cellStyle name="Moneda 3 3 10 4 3 2" xfId="4548"/>
    <cellStyle name="Moneda 3 3 10 4 3 2 2" xfId="10980"/>
    <cellStyle name="Moneda 3 3 10 4 3 2_ESF-08" xfId="14117"/>
    <cellStyle name="Moneda 3 3 10 4 3 3" xfId="6498"/>
    <cellStyle name="Moneda 3 3 10 4 3 3 2" xfId="12930"/>
    <cellStyle name="Moneda 3 3 10 4 3 3_ESF-08" xfId="6941"/>
    <cellStyle name="Moneda 3 3 10 4 3 4" xfId="9029"/>
    <cellStyle name="Moneda 3 3 10 4 3 5" xfId="17139"/>
    <cellStyle name="Moneda 3 3 10 4 3 6" xfId="18583"/>
    <cellStyle name="Moneda 3 3 10 4 3 7" xfId="17604"/>
    <cellStyle name="Moneda 3 3 10 4 3_ESF-08" xfId="13650"/>
    <cellStyle name="Moneda 3 3 10 4 4" xfId="3573"/>
    <cellStyle name="Moneda 3 3 10 4 4 2" xfId="10005"/>
    <cellStyle name="Moneda 3 3 10 4 4_ESF-08" xfId="13214"/>
    <cellStyle name="Moneda 3 3 10 4 5" xfId="5522"/>
    <cellStyle name="Moneda 3 3 10 4 5 2" xfId="11954"/>
    <cellStyle name="Moneda 3 3 10 4 5_ESF-08" xfId="6992"/>
    <cellStyle name="Moneda 3 3 10 4 6" xfId="7867"/>
    <cellStyle name="Moneda 3 3 10 4 7" xfId="17136"/>
    <cellStyle name="Moneda 3 3 10 4 8" xfId="18580"/>
    <cellStyle name="Moneda 3 3 10 4 9" xfId="17598"/>
    <cellStyle name="Moneda 3 3 10 4_ESF-08" xfId="14684"/>
    <cellStyle name="Moneda 3 3 10 5" xfId="1041"/>
    <cellStyle name="Moneda 3 3 10 5 2" xfId="2599"/>
    <cellStyle name="Moneda 3 3 10 5 2 2" xfId="4550"/>
    <cellStyle name="Moneda 3 3 10 5 2 2 2" xfId="10982"/>
    <cellStyle name="Moneda 3 3 10 5 2 2_ESF-08" xfId="13865"/>
    <cellStyle name="Moneda 3 3 10 5 2 3" xfId="6500"/>
    <cellStyle name="Moneda 3 3 10 5 2 3 2" xfId="12932"/>
    <cellStyle name="Moneda 3 3 10 5 2 3_ESF-08" xfId="14555"/>
    <cellStyle name="Moneda 3 3 10 5 2 4" xfId="9031"/>
    <cellStyle name="Moneda 3 3 10 5 2 5" xfId="17141"/>
    <cellStyle name="Moneda 3 3 10 5 2 6" xfId="18585"/>
    <cellStyle name="Moneda 3 3 10 5 2 7" xfId="17608"/>
    <cellStyle name="Moneda 3 3 10 5 2_ESF-08" xfId="15123"/>
    <cellStyle name="Moneda 3 3 10 5 3" xfId="3575"/>
    <cellStyle name="Moneda 3 3 10 5 3 2" xfId="10007"/>
    <cellStyle name="Moneda 3 3 10 5 3_ESF-08" xfId="15222"/>
    <cellStyle name="Moneda 3 3 10 5 4" xfId="5524"/>
    <cellStyle name="Moneda 3 3 10 5 4 2" xfId="11956"/>
    <cellStyle name="Moneda 3 3 10 5 4_ESF-08" xfId="13524"/>
    <cellStyle name="Moneda 3 3 10 5 5" xfId="7869"/>
    <cellStyle name="Moneda 3 3 10 5 6" xfId="17140"/>
    <cellStyle name="Moneda 3 3 10 5 7" xfId="18584"/>
    <cellStyle name="Moneda 3 3 10 5 8" xfId="17606"/>
    <cellStyle name="Moneda 3 3 10 5_ESF-08" xfId="13165"/>
    <cellStyle name="Moneda 3 3 10 6" xfId="1042"/>
    <cellStyle name="Moneda 3 3 10 6 2" xfId="2600"/>
    <cellStyle name="Moneda 3 3 10 6 2 2" xfId="4551"/>
    <cellStyle name="Moneda 3 3 10 6 2 2 2" xfId="10983"/>
    <cellStyle name="Moneda 3 3 10 6 2 2_ESF-08" xfId="6753"/>
    <cellStyle name="Moneda 3 3 10 6 2 3" xfId="6501"/>
    <cellStyle name="Moneda 3 3 10 6 2 3 2" xfId="12933"/>
    <cellStyle name="Moneda 3 3 10 6 2 3_ESF-08" xfId="13166"/>
    <cellStyle name="Moneda 3 3 10 6 2 4" xfId="9032"/>
    <cellStyle name="Moneda 3 3 10 6 2 5" xfId="17143"/>
    <cellStyle name="Moneda 3 3 10 6 2 6" xfId="18587"/>
    <cellStyle name="Moneda 3 3 10 6 2 7" xfId="17613"/>
    <cellStyle name="Moneda 3 3 10 6 2_ESF-08" xfId="14742"/>
    <cellStyle name="Moneda 3 3 10 6 3" xfId="3576"/>
    <cellStyle name="Moneda 3 3 10 6 3 2" xfId="10008"/>
    <cellStyle name="Moneda 3 3 10 6 3_ESF-08" xfId="14455"/>
    <cellStyle name="Moneda 3 3 10 6 4" xfId="5525"/>
    <cellStyle name="Moneda 3 3 10 6 4 2" xfId="11957"/>
    <cellStyle name="Moneda 3 3 10 6 4_ESF-08" xfId="7033"/>
    <cellStyle name="Moneda 3 3 10 6 5" xfId="7870"/>
    <cellStyle name="Moneda 3 3 10 6 6" xfId="17142"/>
    <cellStyle name="Moneda 3 3 10 6 7" xfId="18586"/>
    <cellStyle name="Moneda 3 3 10 6 8" xfId="17610"/>
    <cellStyle name="Moneda 3 3 10 6_ESF-08" xfId="13944"/>
    <cellStyle name="Moneda 3 3 10 7" xfId="2592"/>
    <cellStyle name="Moneda 3 3 10 7 2" xfId="4543"/>
    <cellStyle name="Moneda 3 3 10 7 2 2" xfId="10975"/>
    <cellStyle name="Moneda 3 3 10 7 2_ESF-08" xfId="6755"/>
    <cellStyle name="Moneda 3 3 10 7 3" xfId="6493"/>
    <cellStyle name="Moneda 3 3 10 7 3 2" xfId="12925"/>
    <cellStyle name="Moneda 3 3 10 7 3_ESF-08" xfId="15016"/>
    <cellStyle name="Moneda 3 3 10 7 4" xfId="9024"/>
    <cellStyle name="Moneda 3 3 10 7 5" xfId="17144"/>
    <cellStyle name="Moneda 3 3 10 7 6" xfId="18588"/>
    <cellStyle name="Moneda 3 3 10 7 7" xfId="17614"/>
    <cellStyle name="Moneda 3 3 10 7_ESF-08" xfId="14399"/>
    <cellStyle name="Moneda 3 3 10 8" xfId="3568"/>
    <cellStyle name="Moneda 3 3 10 8 2" xfId="10000"/>
    <cellStyle name="Moneda 3 3 10 8_ESF-08" xfId="13761"/>
    <cellStyle name="Moneda 3 3 10 9" xfId="5517"/>
    <cellStyle name="Moneda 3 3 10 9 2" xfId="11949"/>
    <cellStyle name="Moneda 3 3 10 9_ESF-08" xfId="14214"/>
    <cellStyle name="Moneda 3 3 10_ESF-08" xfId="14613"/>
    <cellStyle name="Moneda 3 3 11" xfId="1043"/>
    <cellStyle name="Moneda 3 3 11 2" xfId="1044"/>
    <cellStyle name="Moneda 3 3 11 2 2" xfId="2602"/>
    <cellStyle name="Moneda 3 3 11 2 2 2" xfId="4553"/>
    <cellStyle name="Moneda 3 3 11 2 2 2 2" xfId="10985"/>
    <cellStyle name="Moneda 3 3 11 2 2 2_ESF-08" xfId="13999"/>
    <cellStyle name="Moneda 3 3 11 2 2 3" xfId="6503"/>
    <cellStyle name="Moneda 3 3 11 2 2 3 2" xfId="12935"/>
    <cellStyle name="Moneda 3 3 11 2 2 3_ESF-08" xfId="14452"/>
    <cellStyle name="Moneda 3 3 11 2 2 4" xfId="9034"/>
    <cellStyle name="Moneda 3 3 11 2 2 5" xfId="17147"/>
    <cellStyle name="Moneda 3 3 11 2 2 6" xfId="18591"/>
    <cellStyle name="Moneda 3 3 11 2 2 7" xfId="17621"/>
    <cellStyle name="Moneda 3 3 11 2 2_ESF-08" xfId="6990"/>
    <cellStyle name="Moneda 3 3 11 2 3" xfId="3578"/>
    <cellStyle name="Moneda 3 3 11 2 3 2" xfId="10010"/>
    <cellStyle name="Moneda 3 3 11 2 3_ESF-08" xfId="14895"/>
    <cellStyle name="Moneda 3 3 11 2 4" xfId="5527"/>
    <cellStyle name="Moneda 3 3 11 2 4 2" xfId="11959"/>
    <cellStyle name="Moneda 3 3 11 2 4_ESF-08" xfId="7032"/>
    <cellStyle name="Moneda 3 3 11 2 5" xfId="7872"/>
    <cellStyle name="Moneda 3 3 11 2 6" xfId="17146"/>
    <cellStyle name="Moneda 3 3 11 2 7" xfId="18590"/>
    <cellStyle name="Moneda 3 3 11 2 8" xfId="17620"/>
    <cellStyle name="Moneda 3 3 11 2_ESF-08" xfId="15068"/>
    <cellStyle name="Moneda 3 3 11 3" xfId="2601"/>
    <cellStyle name="Moneda 3 3 11 3 2" xfId="4552"/>
    <cellStyle name="Moneda 3 3 11 3 2 2" xfId="10984"/>
    <cellStyle name="Moneda 3 3 11 3 2_ESF-08" xfId="6989"/>
    <cellStyle name="Moneda 3 3 11 3 3" xfId="6502"/>
    <cellStyle name="Moneda 3 3 11 3 3 2" xfId="12934"/>
    <cellStyle name="Moneda 3 3 11 3 3_ESF-08" xfId="13649"/>
    <cellStyle name="Moneda 3 3 11 3 4" xfId="9033"/>
    <cellStyle name="Moneda 3 3 11 3 5" xfId="17148"/>
    <cellStyle name="Moneda 3 3 11 3 6" xfId="18592"/>
    <cellStyle name="Moneda 3 3 11 3 7" xfId="17623"/>
    <cellStyle name="Moneda 3 3 11 3_ESF-08" xfId="14743"/>
    <cellStyle name="Moneda 3 3 11 4" xfId="3577"/>
    <cellStyle name="Moneda 3 3 11 4 2" xfId="10009"/>
    <cellStyle name="Moneda 3 3 11 4_ESF-08" xfId="14116"/>
    <cellStyle name="Moneda 3 3 11 5" xfId="5526"/>
    <cellStyle name="Moneda 3 3 11 5 2" xfId="11958"/>
    <cellStyle name="Moneda 3 3 11 5_ESF-08" xfId="6704"/>
    <cellStyle name="Moneda 3 3 11 6" xfId="7871"/>
    <cellStyle name="Moneda 3 3 11 7" xfId="17145"/>
    <cellStyle name="Moneda 3 3 11 8" xfId="18589"/>
    <cellStyle name="Moneda 3 3 11 9" xfId="17618"/>
    <cellStyle name="Moneda 3 3 11_ESF-08" xfId="6940"/>
    <cellStyle name="Moneda 3 3 12" xfId="1045"/>
    <cellStyle name="Moneda 3 3 12 2" xfId="1046"/>
    <cellStyle name="Moneda 3 3 12 2 2" xfId="2604"/>
    <cellStyle name="Moneda 3 3 12 2 2 2" xfId="4555"/>
    <cellStyle name="Moneda 3 3 12 2 2 2 2" xfId="10987"/>
    <cellStyle name="Moneda 3 3 12 2 2 2_ESF-08" xfId="15122"/>
    <cellStyle name="Moneda 3 3 12 2 2 3" xfId="6505"/>
    <cellStyle name="Moneda 3 3 12 2 2 3 2" xfId="12937"/>
    <cellStyle name="Moneda 3 3 12 2 2 3_ESF-08" xfId="13371"/>
    <cellStyle name="Moneda 3 3 12 2 2 4" xfId="9036"/>
    <cellStyle name="Moneda 3 3 12 2 2 5" xfId="17151"/>
    <cellStyle name="Moneda 3 3 12 2 2 6" xfId="18595"/>
    <cellStyle name="Moneda 3 3 12 2 2 7" xfId="17628"/>
    <cellStyle name="Moneda 3 3 12 2 2_ESF-08" xfId="14687"/>
    <cellStyle name="Moneda 3 3 12 2 3" xfId="3580"/>
    <cellStyle name="Moneda 3 3 12 2 3 2" xfId="10012"/>
    <cellStyle name="Moneda 3 3 12 2 3_ESF-08" xfId="13866"/>
    <cellStyle name="Moneda 3 3 12 2 4" xfId="5529"/>
    <cellStyle name="Moneda 3 3 12 2 4 2" xfId="11961"/>
    <cellStyle name="Moneda 3 3 12 2 4_ESF-08" xfId="13601"/>
    <cellStyle name="Moneda 3 3 12 2 5" xfId="7874"/>
    <cellStyle name="Moneda 3 3 12 2 6" xfId="17150"/>
    <cellStyle name="Moneda 3 3 12 2 7" xfId="18594"/>
    <cellStyle name="Moneda 3 3 12 2 8" xfId="17627"/>
    <cellStyle name="Moneda 3 3 12 2_ESF-08" xfId="7074"/>
    <cellStyle name="Moneda 3 3 12 3" xfId="2603"/>
    <cellStyle name="Moneda 3 3 12 3 2" xfId="4554"/>
    <cellStyle name="Moneda 3 3 12 3 2 2" xfId="10986"/>
    <cellStyle name="Moneda 3 3 12 3 2_ESF-08" xfId="6988"/>
    <cellStyle name="Moneda 3 3 12 3 3" xfId="6504"/>
    <cellStyle name="Moneda 3 3 12 3 3 2" xfId="12936"/>
    <cellStyle name="Moneda 3 3 12 3 3_ESF-08" xfId="15015"/>
    <cellStyle name="Moneda 3 3 12 3 4" xfId="9035"/>
    <cellStyle name="Moneda 3 3 12 3 5" xfId="17152"/>
    <cellStyle name="Moneda 3 3 12 3 6" xfId="18596"/>
    <cellStyle name="Moneda 3 3 12 3 7" xfId="17630"/>
    <cellStyle name="Moneda 3 3 12 3_ESF-08" xfId="14398"/>
    <cellStyle name="Moneda 3 3 12 4" xfId="3579"/>
    <cellStyle name="Moneda 3 3 12 4 2" xfId="10011"/>
    <cellStyle name="Moneda 3 3 12 4_ESF-08" xfId="13272"/>
    <cellStyle name="Moneda 3 3 12 5" xfId="5528"/>
    <cellStyle name="Moneda 3 3 12 5 2" xfId="11960"/>
    <cellStyle name="Moneda 3 3 12 5_ESF-08" xfId="6703"/>
    <cellStyle name="Moneda 3 3 12 6" xfId="7873"/>
    <cellStyle name="Moneda 3 3 12 7" xfId="17149"/>
    <cellStyle name="Moneda 3 3 12 8" xfId="18593"/>
    <cellStyle name="Moneda 3 3 12 9" xfId="17625"/>
    <cellStyle name="Moneda 3 3 12_ESF-08" xfId="14061"/>
    <cellStyle name="Moneda 3 3 13" xfId="1047"/>
    <cellStyle name="Moneda 3 3 13 2" xfId="1048"/>
    <cellStyle name="Moneda 3 3 13 2 2" xfId="2606"/>
    <cellStyle name="Moneda 3 3 13 2 2 2" xfId="4557"/>
    <cellStyle name="Moneda 3 3 13 2 2 2 2" xfId="10989"/>
    <cellStyle name="Moneda 3 3 13 2 2 2_ESF-08" xfId="14795"/>
    <cellStyle name="Moneda 3 3 13 2 2 3" xfId="6507"/>
    <cellStyle name="Moneda 3 3 13 2 2 3 2" xfId="12939"/>
    <cellStyle name="Moneda 3 3 13 2 2 3_ESF-08" xfId="14556"/>
    <cellStyle name="Moneda 3 3 13 2 2 4" xfId="9038"/>
    <cellStyle name="Moneda 3 3 13 2 2 5" xfId="17155"/>
    <cellStyle name="Moneda 3 3 13 2 2 6" xfId="18599"/>
    <cellStyle name="Moneda 3 3 13 2 2 7" xfId="17636"/>
    <cellStyle name="Moneda 3 3 13 2 2_ESF-08" xfId="14342"/>
    <cellStyle name="Moneda 3 3 13 2 3" xfId="3582"/>
    <cellStyle name="Moneda 3 3 13 2 3 2" xfId="10014"/>
    <cellStyle name="Moneda 3 3 13 2 3_ESF-08" xfId="15223"/>
    <cellStyle name="Moneda 3 3 13 2 4" xfId="5531"/>
    <cellStyle name="Moneda 3 3 13 2 4 2" xfId="11963"/>
    <cellStyle name="Moneda 3 3 13 2 4_ESF-08" xfId="14964"/>
    <cellStyle name="Moneda 3 3 13 2 5" xfId="7876"/>
    <cellStyle name="Moneda 3 3 13 2 6" xfId="17154"/>
    <cellStyle name="Moneda 3 3 13 2 7" xfId="18598"/>
    <cellStyle name="Moneda 3 3 13 2 8" xfId="17634"/>
    <cellStyle name="Moneda 3 3 13 2_ESF-08" xfId="6754"/>
    <cellStyle name="Moneda 3 3 13 3" xfId="2605"/>
    <cellStyle name="Moneda 3 3 13 3 2" xfId="4556"/>
    <cellStyle name="Moneda 3 3 13 3 2 2" xfId="10988"/>
    <cellStyle name="Moneda 3 3 13 3 2_ESF-08" xfId="6987"/>
    <cellStyle name="Moneda 3 3 13 3 3" xfId="6506"/>
    <cellStyle name="Moneda 3 3 13 3 3 2" xfId="12938"/>
    <cellStyle name="Moneda 3 3 13 3 3_ESF-08" xfId="14686"/>
    <cellStyle name="Moneda 3 3 13 3 4" xfId="9037"/>
    <cellStyle name="Moneda 3 3 13 3 5" xfId="17156"/>
    <cellStyle name="Moneda 3 3 13 3 6" xfId="18600"/>
    <cellStyle name="Moneda 3 3 13 3 7" xfId="17638"/>
    <cellStyle name="Moneda 3 3 13 3_ESF-08" xfId="14060"/>
    <cellStyle name="Moneda 3 3 13 4" xfId="3581"/>
    <cellStyle name="Moneda 3 3 13 4 2" xfId="10013"/>
    <cellStyle name="Moneda 3 3 13 4_ESF-08" xfId="13764"/>
    <cellStyle name="Moneda 3 3 13 5" xfId="5530"/>
    <cellStyle name="Moneda 3 3 13 5 2" xfId="11962"/>
    <cellStyle name="Moneda 3 3 13 5_ESF-08" xfId="14292"/>
    <cellStyle name="Moneda 3 3 13 6" xfId="7875"/>
    <cellStyle name="Moneda 3 3 13 7" xfId="17153"/>
    <cellStyle name="Moneda 3 3 13 8" xfId="18597"/>
    <cellStyle name="Moneda 3 3 13 9" xfId="17632"/>
    <cellStyle name="Moneda 3 3 13_ESF-08" xfId="13707"/>
    <cellStyle name="Moneda 3 3 14" xfId="1049"/>
    <cellStyle name="Moneda 3 3 14 2" xfId="2607"/>
    <cellStyle name="Moneda 3 3 14 2 2" xfId="4558"/>
    <cellStyle name="Moneda 3 3 14 2 2 2" xfId="10990"/>
    <cellStyle name="Moneda 3 3 14 2 2_ESF-08" xfId="13998"/>
    <cellStyle name="Moneda 3 3 14 2 3" xfId="6508"/>
    <cellStyle name="Moneda 3 3 14 2 3 2" xfId="12940"/>
    <cellStyle name="Moneda 3 3 14 2 3_ESF-08" xfId="13273"/>
    <cellStyle name="Moneda 3 3 14 2 4" xfId="9039"/>
    <cellStyle name="Moneda 3 3 14 2 5" xfId="17158"/>
    <cellStyle name="Moneda 3 3 14 2 6" xfId="18602"/>
    <cellStyle name="Moneda 3 3 14 2 7" xfId="17642"/>
    <cellStyle name="Moneda 3 3 14 2_ESF-08" xfId="7073"/>
    <cellStyle name="Moneda 3 3 14 3" xfId="3583"/>
    <cellStyle name="Moneda 3 3 14 3 2" xfId="10015"/>
    <cellStyle name="Moneda 3 3 14 3_ESF-08" xfId="14215"/>
    <cellStyle name="Moneda 3 3 14 4" xfId="5532"/>
    <cellStyle name="Moneda 3 3 14 4 2" xfId="11964"/>
    <cellStyle name="Moneda 3 3 14 4_ESF-08" xfId="14896"/>
    <cellStyle name="Moneda 3 3 14 5" xfId="7877"/>
    <cellStyle name="Moneda 3 3 14 6" xfId="17157"/>
    <cellStyle name="Moneda 3 3 14 7" xfId="18601"/>
    <cellStyle name="Moneda 3 3 14 8" xfId="17640"/>
    <cellStyle name="Moneda 3 3 14_ESF-08" xfId="15067"/>
    <cellStyle name="Moneda 3 3 15" xfId="1050"/>
    <cellStyle name="Moneda 3 3 15 2" xfId="2608"/>
    <cellStyle name="Moneda 3 3 15 2 2" xfId="4559"/>
    <cellStyle name="Moneda 3 3 15 2 2 2" xfId="10991"/>
    <cellStyle name="Moneda 3 3 15 2 2_ESF-08" xfId="13603"/>
    <cellStyle name="Moneda 3 3 15 2 3" xfId="6509"/>
    <cellStyle name="Moneda 3 3 15 2 3 2" xfId="12941"/>
    <cellStyle name="Moneda 3 3 15 2 3_ESF-08" xfId="14400"/>
    <cellStyle name="Moneda 3 3 15 2 4" xfId="9040"/>
    <cellStyle name="Moneda 3 3 15 2 5" xfId="17160"/>
    <cellStyle name="Moneda 3 3 15 2 6" xfId="18604"/>
    <cellStyle name="Moneda 3 3 15 2 7" xfId="17648"/>
    <cellStyle name="Moneda 3 3 15 2_ESF-08" xfId="6888"/>
    <cellStyle name="Moneda 3 3 15 3" xfId="3584"/>
    <cellStyle name="Moneda 3 3 15 3 2" xfId="10016"/>
    <cellStyle name="Moneda 3 3 15 3_ESF-08" xfId="9218"/>
    <cellStyle name="Moneda 3 3 15 4" xfId="5533"/>
    <cellStyle name="Moneda 3 3 15 4 2" xfId="11965"/>
    <cellStyle name="Moneda 3 3 15 4_ESF-08" xfId="15017"/>
    <cellStyle name="Moneda 3 3 15 5" xfId="7878"/>
    <cellStyle name="Moneda 3 3 15 6" xfId="17159"/>
    <cellStyle name="Moneda 3 3 15 7" xfId="18603"/>
    <cellStyle name="Moneda 3 3 15 8" xfId="17646"/>
    <cellStyle name="Moneda 3 3 15_ESF-08" xfId="13841"/>
    <cellStyle name="Moneda 3 3 16" xfId="2591"/>
    <cellStyle name="Moneda 3 3 16 2" xfId="4542"/>
    <cellStyle name="Moneda 3 3 16 2 2" xfId="10974"/>
    <cellStyle name="Moneda 3 3 16 2_ESF-08" xfId="14632"/>
    <cellStyle name="Moneda 3 3 16 3" xfId="6492"/>
    <cellStyle name="Moneda 3 3 16 3 2" xfId="12924"/>
    <cellStyle name="Moneda 3 3 16 3_ESF-08" xfId="13216"/>
    <cellStyle name="Moneda 3 3 16 4" xfId="9023"/>
    <cellStyle name="Moneda 3 3 16 5" xfId="17161"/>
    <cellStyle name="Moneda 3 3 16 6" xfId="18605"/>
    <cellStyle name="Moneda 3 3 16 7" xfId="17649"/>
    <cellStyle name="Moneda 3 3 16_ESF-08" xfId="13274"/>
    <cellStyle name="Moneda 3 3 17" xfId="3567"/>
    <cellStyle name="Moneda 3 3 17 2" xfId="9999"/>
    <cellStyle name="Moneda 3 3 17_ESF-08" xfId="9220"/>
    <cellStyle name="Moneda 3 3 18" xfId="5516"/>
    <cellStyle name="Moneda 3 3 18 2" xfId="11948"/>
    <cellStyle name="Moneda 3 3 18_ESF-08" xfId="13167"/>
    <cellStyle name="Moneda 3 3 19" xfId="7861"/>
    <cellStyle name="Moneda 3 3 2" xfId="1051"/>
    <cellStyle name="Moneda 3 3 2 10" xfId="3585"/>
    <cellStyle name="Moneda 3 3 2 10 2" xfId="10017"/>
    <cellStyle name="Moneda 3 3 2 10_ESF-08" xfId="13600"/>
    <cellStyle name="Moneda 3 3 2 11" xfId="5534"/>
    <cellStyle name="Moneda 3 3 2 11 2" xfId="11966"/>
    <cellStyle name="Moneda 3 3 2 11_ESF-08" xfId="13217"/>
    <cellStyle name="Moneda 3 3 2 12" xfId="7879"/>
    <cellStyle name="Moneda 3 3 2 13" xfId="6846"/>
    <cellStyle name="Moneda 3 3 2 14" xfId="17162"/>
    <cellStyle name="Moneda 3 3 2 15" xfId="18606"/>
    <cellStyle name="Moneda 3 3 2 16" xfId="17651"/>
    <cellStyle name="Moneda 3 3 2 2" xfId="1052"/>
    <cellStyle name="Moneda 3 3 2 2 10" xfId="3586"/>
    <cellStyle name="Moneda 3 3 2 2 10 2" xfId="10018"/>
    <cellStyle name="Moneda 3 3 2 2 10_ESF-08" xfId="14119"/>
    <cellStyle name="Moneda 3 3 2 2 11" xfId="5535"/>
    <cellStyle name="Moneda 3 3 2 2 11 2" xfId="11967"/>
    <cellStyle name="Moneda 3 3 2 2 11_ESF-08" xfId="15197"/>
    <cellStyle name="Moneda 3 3 2 2 12" xfId="7880"/>
    <cellStyle name="Moneda 3 3 2 2 13" xfId="6847"/>
    <cellStyle name="Moneda 3 3 2 2 14" xfId="17163"/>
    <cellStyle name="Moneda 3 3 2 2 15" xfId="18607"/>
    <cellStyle name="Moneda 3 3 2 2 16" xfId="17652"/>
    <cellStyle name="Moneda 3 3 2 2 2" xfId="1053"/>
    <cellStyle name="Moneda 3 3 2 2 2 10" xfId="7881"/>
    <cellStyle name="Moneda 3 3 2 2 2 11" xfId="6848"/>
    <cellStyle name="Moneda 3 3 2 2 2 12" xfId="17164"/>
    <cellStyle name="Moneda 3 3 2 2 2 2" xfId="1054"/>
    <cellStyle name="Moneda 3 3 2 2 2 2 2" xfId="1055"/>
    <cellStyle name="Moneda 3 3 2 2 2 2 2 2" xfId="2613"/>
    <cellStyle name="Moneda 3 3 2 2 2 2 2 2 2" xfId="4564"/>
    <cellStyle name="Moneda 3 3 2 2 2 2 2 2 2 2" xfId="10996"/>
    <cellStyle name="Moneda 3 3 2 2 2 2 2 2 2_ESF-08" xfId="13710"/>
    <cellStyle name="Moneda 3 3 2 2 2 2 2 2 3" xfId="6514"/>
    <cellStyle name="Moneda 3 3 2 2 2 2 2 2 3 2" xfId="12946"/>
    <cellStyle name="Moneda 3 3 2 2 2 2 2 2 3_ESF-08" xfId="9219"/>
    <cellStyle name="Moneda 3 3 2 2 2 2 2 2 4" xfId="9045"/>
    <cellStyle name="Moneda 3 3 2 2 2 2 2 2 5" xfId="17167"/>
    <cellStyle name="Moneda 3 3 2 2 2 2 2 2 6" xfId="18610"/>
    <cellStyle name="Moneda 3 3 2 2 2 2 2 2 7" xfId="17659"/>
    <cellStyle name="Moneda 3 3 2 2 2 2 2 2_ESF-08" xfId="14291"/>
    <cellStyle name="Moneda 3 3 2 2 2 2 2 3" xfId="3589"/>
    <cellStyle name="Moneda 3 3 2 2 2 2 2 3 2" xfId="10021"/>
    <cellStyle name="Moneda 3 3 2 2 2 2 2 3_ESF-08" xfId="14345"/>
    <cellStyle name="Moneda 3 3 2 2 2 2 2 4" xfId="5538"/>
    <cellStyle name="Moneda 3 3 2 2 2 2 2 4 2" xfId="11970"/>
    <cellStyle name="Moneda 3 3 2 2 2 2 2 4_ESF-08" xfId="14798"/>
    <cellStyle name="Moneda 3 3 2 2 2 2 2 5" xfId="7883"/>
    <cellStyle name="Moneda 3 3 2 2 2 2 2 6" xfId="17166"/>
    <cellStyle name="Moneda 3 3 2 2 2 2 2 7" xfId="18609"/>
    <cellStyle name="Moneda 3 3 2 2 2 2 2 8" xfId="17657"/>
    <cellStyle name="Moneda 3 3 2 2 2 2 2_ESF-08" xfId="13763"/>
    <cellStyle name="Moneda 3 3 2 2 2 2 3" xfId="2612"/>
    <cellStyle name="Moneda 3 3 2 2 2 2 3 2" xfId="4563"/>
    <cellStyle name="Moneda 3 3 2 2 2 2 3 2 2" xfId="10995"/>
    <cellStyle name="Moneda 3 3 2 2 2 2 3 2_ESF-08" xfId="6924"/>
    <cellStyle name="Moneda 3 3 2 2 2 2 3 3" xfId="6513"/>
    <cellStyle name="Moneda 3 3 2 2 2 2 3 3 2" xfId="12945"/>
    <cellStyle name="Moneda 3 3 2 2 2 2 3 3_ESF-08" xfId="14631"/>
    <cellStyle name="Moneda 3 3 2 2 2 2 3 4" xfId="9044"/>
    <cellStyle name="Moneda 3 3 2 2 2 2 3 5" xfId="17168"/>
    <cellStyle name="Moneda 3 3 2 2 2 2 3 6" xfId="18611"/>
    <cellStyle name="Moneda 3 3 2 2 2 2 3 7" xfId="17660"/>
    <cellStyle name="Moneda 3 3 2 2 2 2 3_ESF-08" xfId="13372"/>
    <cellStyle name="Moneda 3 3 2 2 2 2 4" xfId="3588"/>
    <cellStyle name="Moneda 3 3 2 2 2 2 4 2" xfId="10020"/>
    <cellStyle name="Moneda 3 3 2 2 2 2 4_ESF-08" xfId="14063"/>
    <cellStyle name="Moneda 3 3 2 2 2 2 5" xfId="5537"/>
    <cellStyle name="Moneda 3 3 2 2 2 2 5 2" xfId="11969"/>
    <cellStyle name="Moneda 3 3 2 2 2 2 5_ESF-08" xfId="7072"/>
    <cellStyle name="Moneda 3 3 2 2 2 2 6" xfId="7882"/>
    <cellStyle name="Moneda 3 3 2 2 2 2 7" xfId="17165"/>
    <cellStyle name="Moneda 3 3 2 2 2 2 8" xfId="18608"/>
    <cellStyle name="Moneda 3 3 2 2 2 2 9" xfId="17655"/>
    <cellStyle name="Moneda 3 3 2 2 2 2_ESF-08" xfId="15018"/>
    <cellStyle name="Moneda 3 3 2 2 2 3" xfId="1056"/>
    <cellStyle name="Moneda 3 3 2 2 2 3 2" xfId="1057"/>
    <cellStyle name="Moneda 3 3 2 2 2 3 2 2" xfId="2615"/>
    <cellStyle name="Moneda 3 3 2 2 2 3 2 2 2" xfId="4566"/>
    <cellStyle name="Moneda 3 3 2 2 2 3 2 2 2 2" xfId="10998"/>
    <cellStyle name="Moneda 3 3 2 2 2 3 2 2 2_ESF-08" xfId="15070"/>
    <cellStyle name="Moneda 3 3 2 2 2 3 2 2 3" xfId="6516"/>
    <cellStyle name="Moneda 3 3 2 2 2 3 2 2 3 2" xfId="12948"/>
    <cellStyle name="Moneda 3 3 2 2 2 3 2 2 3_ESF-08" xfId="6984"/>
    <cellStyle name="Moneda 3 3 2 2 2 3 2 2 4" xfId="9047"/>
    <cellStyle name="Moneda 3 3 2 2 2 3 2 2 5" xfId="17171"/>
    <cellStyle name="Moneda 3 3 2 2 2 3 2 2 6" xfId="18614"/>
    <cellStyle name="Moneda 3 3 2 2 2 3 2 2 7" xfId="17676"/>
    <cellStyle name="Moneda 3 3 2 2 2 3 2 2_ESF-08" xfId="13943"/>
    <cellStyle name="Moneda 3 3 2 2 2 3 2 3" xfId="3591"/>
    <cellStyle name="Moneda 3 3 2 2 2 3 2 3 2" xfId="10023"/>
    <cellStyle name="Moneda 3 3 2 2 2 3 2 3_ESF-08" xfId="14001"/>
    <cellStyle name="Moneda 3 3 2 2 2 3 2 4" xfId="5540"/>
    <cellStyle name="Moneda 3 3 2 2 2 3 2 4 2" xfId="11972"/>
    <cellStyle name="Moneda 3 3 2 2 2 3 2 4_ESF-08" xfId="14454"/>
    <cellStyle name="Moneda 3 3 2 2 2 3 2 5" xfId="7885"/>
    <cellStyle name="Moneda 3 3 2 2 2 3 2 6" xfId="17170"/>
    <cellStyle name="Moneda 3 3 2 2 2 3 2 7" xfId="18613"/>
    <cellStyle name="Moneda 3 3 2 2 2 3 2 8" xfId="17673"/>
    <cellStyle name="Moneda 3 3 2 2 2 3 2_ESF-08" xfId="15124"/>
    <cellStyle name="Moneda 3 3 2 2 2 3 3" xfId="2614"/>
    <cellStyle name="Moneda 3 3 2 2 2 3 3 2" xfId="4565"/>
    <cellStyle name="Moneda 3 3 2 2 2 3 3 2 2" xfId="10997"/>
    <cellStyle name="Moneda 3 3 2 2 2 3 3 2_ESF-08" xfId="13374"/>
    <cellStyle name="Moneda 3 3 2 2 2 3 3 3" xfId="6515"/>
    <cellStyle name="Moneda 3 3 2 2 2 3 3 3 2" xfId="12947"/>
    <cellStyle name="Moneda 3 3 2 2 2 3 3 3_ESF-08" xfId="6702"/>
    <cellStyle name="Moneda 3 3 2 2 2 3 3 4" xfId="9046"/>
    <cellStyle name="Moneda 3 3 2 2 2 3 3 5" xfId="17172"/>
    <cellStyle name="Moneda 3 3 2 2 2 3 3 6" xfId="18615"/>
    <cellStyle name="Moneda 3 3 2 2 2 3 3 7" xfId="17678"/>
    <cellStyle name="Moneda 3 3 2 2 2 3 3_ESF-08" xfId="13373"/>
    <cellStyle name="Moneda 3 3 2 2 2 3 4" xfId="3590"/>
    <cellStyle name="Moneda 3 3 2 2 2 3 4 2" xfId="10022"/>
    <cellStyle name="Moneda 3 3 2 2 2 3 4_ESF-08" xfId="13709"/>
    <cellStyle name="Moneda 3 3 2 2 2 3 5" xfId="5539"/>
    <cellStyle name="Moneda 3 3 2 2 2 3 5 2" xfId="11971"/>
    <cellStyle name="Moneda 3 3 2 2 2 3 5_ESF-08" xfId="6752"/>
    <cellStyle name="Moneda 3 3 2 2 2 3 6" xfId="7884"/>
    <cellStyle name="Moneda 3 3 2 2 2 3 7" xfId="17169"/>
    <cellStyle name="Moneda 3 3 2 2 2 3 8" xfId="18612"/>
    <cellStyle name="Moneda 3 3 2 2 2 3 9" xfId="17661"/>
    <cellStyle name="Moneda 3 3 2 2 2 3_ESF-08" xfId="14689"/>
    <cellStyle name="Moneda 3 3 2 2 2 4" xfId="1058"/>
    <cellStyle name="Moneda 3 3 2 2 2 4 2" xfId="1059"/>
    <cellStyle name="Moneda 3 3 2 2 2 4 2 2" xfId="2617"/>
    <cellStyle name="Moneda 3 3 2 2 2 4 2 2 2" xfId="4568"/>
    <cellStyle name="Moneda 3 3 2 2 2 4 2 2 2 2" xfId="11000"/>
    <cellStyle name="Moneda 3 3 2 2 2 4 2 2 2_ESF-08" xfId="14745"/>
    <cellStyle name="Moneda 3 3 2 2 2 4 2 2 3" xfId="6518"/>
    <cellStyle name="Moneda 3 3 2 2 2 4 2 2 3 2" xfId="12950"/>
    <cellStyle name="Moneda 3 3 2 2 2 4 2 2 3_ESF-08" xfId="6983"/>
    <cellStyle name="Moneda 3 3 2 2 2 4 2 2 4" xfId="9049"/>
    <cellStyle name="Moneda 3 3 2 2 2 4 2 2 5" xfId="17175"/>
    <cellStyle name="Moneda 3 3 2 2 2 4 2 2 6" xfId="18618"/>
    <cellStyle name="Moneda 3 3 2 2 2 4 2 2 7" xfId="17683"/>
    <cellStyle name="Moneda 3 3 2 2 2 4 2 2_ESF-08" xfId="7031"/>
    <cellStyle name="Moneda 3 3 2 2 2 4 2 3" xfId="3593"/>
    <cellStyle name="Moneda 3 3 2 2 2 4 2 3 2" xfId="10025"/>
    <cellStyle name="Moneda 3 3 2 2 2 4 2 3_ESF-08" xfId="13651"/>
    <cellStyle name="Moneda 3 3 2 2 2 4 2 4" xfId="5542"/>
    <cellStyle name="Moneda 3 3 2 2 2 4 2 4 2" xfId="11974"/>
    <cellStyle name="Moneda 3 3 2 2 2 4 2 4_ESF-08" xfId="14118"/>
    <cellStyle name="Moneda 3 3 2 2 2 4 2 5" xfId="7887"/>
    <cellStyle name="Moneda 3 3 2 2 2 4 2 6" xfId="17174"/>
    <cellStyle name="Moneda 3 3 2 2 2 4 2 7" xfId="18617"/>
    <cellStyle name="Moneda 3 3 2 2 2 4 2 8" xfId="17681"/>
    <cellStyle name="Moneda 3 3 2 2 2 4 2_ESF-08" xfId="14797"/>
    <cellStyle name="Moneda 3 3 2 2 2 4 3" xfId="2616"/>
    <cellStyle name="Moneda 3 3 2 2 2 4 3 2" xfId="4567"/>
    <cellStyle name="Moneda 3 3 2 2 2 4 3 2 2" xfId="10999"/>
    <cellStyle name="Moneda 3 3 2 2 2 4 3 2_ESF-08" xfId="13869"/>
    <cellStyle name="Moneda 3 3 2 2 2 4 3 3" xfId="6517"/>
    <cellStyle name="Moneda 3 3 2 2 2 4 3 3 2" xfId="12949"/>
    <cellStyle name="Moneda 3 3 2 2 2 4 3 3_ESF-08" xfId="14559"/>
    <cellStyle name="Moneda 3 3 2 2 2 4 3 4" xfId="9048"/>
    <cellStyle name="Moneda 3 3 2 2 2 4 3 5" xfId="17176"/>
    <cellStyle name="Moneda 3 3 2 2 2 4 3 6" xfId="18619"/>
    <cellStyle name="Moneda 3 3 2 2 2 4 3 7" xfId="17685"/>
    <cellStyle name="Moneda 3 3 2 2 2 4 3_ESF-08" xfId="13375"/>
    <cellStyle name="Moneda 3 3 2 2 2 4 4" xfId="3592"/>
    <cellStyle name="Moneda 3 3 2 2 2 4 4 2" xfId="10024"/>
    <cellStyle name="Moneda 3 3 2 2 2 4 4_ESF-08" xfId="13525"/>
    <cellStyle name="Moneda 3 3 2 2 2 4 5" xfId="5541"/>
    <cellStyle name="Moneda 3 3 2 2 2 4 5 2" xfId="11973"/>
    <cellStyle name="Moneda 3 3 2 2 2 4 5_ESF-08" xfId="14633"/>
    <cellStyle name="Moneda 3 3 2 2 2 4 6" xfId="7886"/>
    <cellStyle name="Moneda 3 3 2 2 2 4 7" xfId="17173"/>
    <cellStyle name="Moneda 3 3 2 2 2 4 8" xfId="18616"/>
    <cellStyle name="Moneda 3 3 2 2 2 4 9" xfId="17679"/>
    <cellStyle name="Moneda 3 3 2 2 2 4_ESF-08" xfId="14344"/>
    <cellStyle name="Moneda 3 3 2 2 2 5" xfId="1060"/>
    <cellStyle name="Moneda 3 3 2 2 2 5 2" xfId="2618"/>
    <cellStyle name="Moneda 3 3 2 2 2 5 2 2" xfId="4569"/>
    <cellStyle name="Moneda 3 3 2 2 2 5 2 2 2" xfId="11001"/>
    <cellStyle name="Moneda 3 3 2 2 2 5 2 2_ESF-08" xfId="13169"/>
    <cellStyle name="Moneda 3 3 2 2 2 5 2 3" xfId="6519"/>
    <cellStyle name="Moneda 3 3 2 2 2 5 2 3 2" xfId="12951"/>
    <cellStyle name="Moneda 3 3 2 2 2 5 2 3_ESF-08" xfId="15126"/>
    <cellStyle name="Moneda 3 3 2 2 2 5 2 4" xfId="9050"/>
    <cellStyle name="Moneda 3 3 2 2 2 5 2 5" xfId="17178"/>
    <cellStyle name="Moneda 3 3 2 2 2 5 2 6" xfId="18621"/>
    <cellStyle name="Moneda 3 3 2 2 2 5 2 7" xfId="17689"/>
    <cellStyle name="Moneda 3 3 2 2 2 5 2_ESF-08" xfId="7069"/>
    <cellStyle name="Moneda 3 3 2 2 2 5 3" xfId="3594"/>
    <cellStyle name="Moneda 3 3 2 2 2 5 3 2" xfId="10026"/>
    <cellStyle name="Moneda 3 3 2 2 2 5 3_ESF-08" xfId="14294"/>
    <cellStyle name="Moneda 3 3 2 2 2 5 4" xfId="5543"/>
    <cellStyle name="Moneda 3 3 2 2 2 5 4 2" xfId="11975"/>
    <cellStyle name="Moneda 3 3 2 2 2 5 4_ESF-08" xfId="15069"/>
    <cellStyle name="Moneda 3 3 2 2 2 5 5" xfId="7888"/>
    <cellStyle name="Moneda 3 3 2 2 2 5 6" xfId="17177"/>
    <cellStyle name="Moneda 3 3 2 2 2 5 7" xfId="18620"/>
    <cellStyle name="Moneda 3 3 2 2 2 5 8" xfId="17687"/>
    <cellStyle name="Moneda 3 3 2 2 2 5_ESF-08" xfId="14065"/>
    <cellStyle name="Moneda 3 3 2 2 2 6" xfId="1061"/>
    <cellStyle name="Moneda 3 3 2 2 2 6 2" xfId="2619"/>
    <cellStyle name="Moneda 3 3 2 2 2 6 2 2" xfId="4570"/>
    <cellStyle name="Moneda 3 3 2 2 2 6 2 2 2" xfId="11002"/>
    <cellStyle name="Moneda 3 3 2 2 2 6 2 2_ESF-08" xfId="13765"/>
    <cellStyle name="Moneda 3 3 2 2 2 6 2 3" xfId="6520"/>
    <cellStyle name="Moneda 3 3 2 2 2 6 2 3 2" xfId="12952"/>
    <cellStyle name="Moneda 3 3 2 2 2 6 2 3_ESF-08" xfId="15226"/>
    <cellStyle name="Moneda 3 3 2 2 2 6 2 4" xfId="9051"/>
    <cellStyle name="Moneda 3 3 2 2 2 6 2 5" xfId="17180"/>
    <cellStyle name="Moneda 3 3 2 2 2 6 2 6" xfId="18623"/>
    <cellStyle name="Moneda 3 3 2 2 2 6 2 7" xfId="17691"/>
    <cellStyle name="Moneda 3 3 2 2 2 6 2_ESF-08" xfId="14000"/>
    <cellStyle name="Moneda 3 3 2 2 2 6 3" xfId="3595"/>
    <cellStyle name="Moneda 3 3 2 2 2 6 3 2" xfId="10027"/>
    <cellStyle name="Moneda 3 3 2 2 2 6 3_ESF-08" xfId="14966"/>
    <cellStyle name="Moneda 3 3 2 2 2 6 4" xfId="5544"/>
    <cellStyle name="Moneda 3 3 2 2 2 6 4 2" xfId="11976"/>
    <cellStyle name="Moneda 3 3 2 2 2 6 4_ESF-08" xfId="14062"/>
    <cellStyle name="Moneda 3 3 2 2 2 6 5" xfId="7889"/>
    <cellStyle name="Moneda 3 3 2 2 2 6 6" xfId="17179"/>
    <cellStyle name="Moneda 3 3 2 2 2 6 7" xfId="18622"/>
    <cellStyle name="Moneda 3 3 2 2 2 6 8" xfId="17690"/>
    <cellStyle name="Moneda 3 3 2 2 2 6_ESF-08" xfId="7071"/>
    <cellStyle name="Moneda 3 3 2 2 2 7" xfId="2611"/>
    <cellStyle name="Moneda 3 3 2 2 2 7 2" xfId="4562"/>
    <cellStyle name="Moneda 3 3 2 2 2 7 2 2" xfId="10994"/>
    <cellStyle name="Moneda 3 3 2 2 2 7 2_ESF-08" xfId="14688"/>
    <cellStyle name="Moneda 3 3 2 2 2 7 3" xfId="6512"/>
    <cellStyle name="Moneda 3 3 2 2 2 7 3 2" xfId="12944"/>
    <cellStyle name="Moneda 3 3 2 2 2 7 3_ESF-08" xfId="14456"/>
    <cellStyle name="Moneda 3 3 2 2 2 7 4" xfId="9043"/>
    <cellStyle name="Moneda 3 3 2 2 2 7 5" xfId="17181"/>
    <cellStyle name="Moneda 3 3 2 2 2 7 6" xfId="18624"/>
    <cellStyle name="Moneda 3 3 2 2 2 7 7" xfId="17716"/>
    <cellStyle name="Moneda 3 3 2 2 2 7_ESF-08" xfId="9217"/>
    <cellStyle name="Moneda 3 3 2 2 2 8" xfId="3587"/>
    <cellStyle name="Moneda 3 3 2 2 2 8 2" xfId="10019"/>
    <cellStyle name="Moneda 3 3 2 2 2 8_ESF-08" xfId="14218"/>
    <cellStyle name="Moneda 3 3 2 2 2 9" xfId="5536"/>
    <cellStyle name="Moneda 3 3 2 2 2 9 2" xfId="11968"/>
    <cellStyle name="Moneda 3 3 2 2 2 9_ESF-08" xfId="14634"/>
    <cellStyle name="Moneda 3 3 2 2 2_ESF-08" xfId="14401"/>
    <cellStyle name="Moneda 3 3 2 2 3" xfId="1062"/>
    <cellStyle name="Moneda 3 3 2 2 3 10" xfId="7890"/>
    <cellStyle name="Moneda 3 3 2 2 3 11" xfId="6849"/>
    <cellStyle name="Moneda 3 3 2 2 3 12" xfId="17182"/>
    <cellStyle name="Moneda 3 3 2 2 3 2" xfId="1063"/>
    <cellStyle name="Moneda 3 3 2 2 3 2 2" xfId="1064"/>
    <cellStyle name="Moneda 3 3 2 2 3 2 2 2" xfId="2622"/>
    <cellStyle name="Moneda 3 3 2 2 3 2 2 2 2" xfId="4573"/>
    <cellStyle name="Moneda 3 3 2 2 3 2 2 2 2 2" xfId="11005"/>
    <cellStyle name="Moneda 3 3 2 2 3 2 2 2 2_ESF-08" xfId="14744"/>
    <cellStyle name="Moneda 3 3 2 2 3 2 2 2 3" xfId="6523"/>
    <cellStyle name="Moneda 3 3 2 2 3 2 2 2 3 2" xfId="12955"/>
    <cellStyle name="Moneda 3 3 2 2 3 2 2 2 3_ESF-08" xfId="6751"/>
    <cellStyle name="Moneda 3 3 2 2 3 2 2 2 4" xfId="9054"/>
    <cellStyle name="Moneda 3 3 2 2 3 2 2 2 5" xfId="17185"/>
    <cellStyle name="Moneda 3 3 2 2 3 2 2 2 6" xfId="18627"/>
    <cellStyle name="Moneda 3 3 2 2 3 2 2 2 7" xfId="17722"/>
    <cellStyle name="Moneda 3 3 2 2 3 2 2 2_ESF-08" xfId="13946"/>
    <cellStyle name="Moneda 3 3 2 2 3 2 2 3" xfId="3598"/>
    <cellStyle name="Moneda 3 3 2 2 3 2 2 3 2" xfId="10030"/>
    <cellStyle name="Moneda 3 3 2 2 3 2 2 3_ESF-08" xfId="13168"/>
    <cellStyle name="Moneda 3 3 2 2 3 2 2 4" xfId="5547"/>
    <cellStyle name="Moneda 3 3 2 2 3 2 2 4 2" xfId="11979"/>
    <cellStyle name="Moneda 3 3 2 2 3 2 2 4_ESF-08" xfId="15125"/>
    <cellStyle name="Moneda 3 3 2 2 3 2 2 5" xfId="7892"/>
    <cellStyle name="Moneda 3 3 2 2 3 2 2 6" xfId="17184"/>
    <cellStyle name="Moneda 3 3 2 2 3 2 2 7" xfId="18626"/>
    <cellStyle name="Moneda 3 3 2 2 3 2 2 8" xfId="17721"/>
    <cellStyle name="Moneda 3 3 2 2 3 2 2_ESF-08" xfId="14120"/>
    <cellStyle name="Moneda 3 3 2 2 3 2 3" xfId="2621"/>
    <cellStyle name="Moneda 3 3 2 2 3 2 3 2" xfId="4572"/>
    <cellStyle name="Moneda 3 3 2 2 3 2 3 2 2" xfId="11004"/>
    <cellStyle name="Moneda 3 3 2 2 3 2 3 2_ESF-08" xfId="13868"/>
    <cellStyle name="Moneda 3 3 2 2 3 2 3 3" xfId="6522"/>
    <cellStyle name="Moneda 3 3 2 2 3 2 3 3 2" xfId="12954"/>
    <cellStyle name="Moneda 3 3 2 2 3 2 3 3_ESF-08" xfId="14293"/>
    <cellStyle name="Moneda 3 3 2 2 3 2 3 4" xfId="9053"/>
    <cellStyle name="Moneda 3 3 2 2 3 2 3 5" xfId="17186"/>
    <cellStyle name="Moneda 3 3 2 2 3 2 3 6" xfId="18628"/>
    <cellStyle name="Moneda 3 3 2 2 3 2 3 7" xfId="17724"/>
    <cellStyle name="Moneda 3 3 2 2 3 2 3_ESF-08" xfId="14899"/>
    <cellStyle name="Moneda 3 3 2 2 3 2 4" xfId="3597"/>
    <cellStyle name="Moneda 3 3 2 2 3 2 4 2" xfId="10029"/>
    <cellStyle name="Moneda 3 3 2 2 3 2 4_ESF-08" xfId="13712"/>
    <cellStyle name="Moneda 3 3 2 2 3 2 5" xfId="5546"/>
    <cellStyle name="Moneda 3 3 2 2 3 2 5 2" xfId="11978"/>
    <cellStyle name="Moneda 3 3 2 2 3 2 5_ESF-08" xfId="9216"/>
    <cellStyle name="Moneda 3 3 2 2 3 2 6" xfId="7891"/>
    <cellStyle name="Moneda 3 3 2 2 3 2 7" xfId="17183"/>
    <cellStyle name="Moneda 3 3 2 2 3 2 8" xfId="18625"/>
    <cellStyle name="Moneda 3 3 2 2 3 2 9" xfId="17718"/>
    <cellStyle name="Moneda 3 3 2 2 3 2_ESF-08" xfId="13652"/>
    <cellStyle name="Moneda 3 3 2 2 3 3" xfId="1065"/>
    <cellStyle name="Moneda 3 3 2 2 3 3 2" xfId="1066"/>
    <cellStyle name="Moneda 3 3 2 2 3 3 2 2" xfId="2624"/>
    <cellStyle name="Moneda 3 3 2 2 3 3 2 2 2" xfId="4575"/>
    <cellStyle name="Moneda 3 3 2 2 3 3 2 2 2 2" xfId="11007"/>
    <cellStyle name="Moneda 3 3 2 2 3 3 2 2 2_ESF-08" xfId="13219"/>
    <cellStyle name="Moneda 3 3 2 2 3 3 2 2 3" xfId="6525"/>
    <cellStyle name="Moneda 3 3 2 2 3 3 2 2 3 2" xfId="12957"/>
    <cellStyle name="Moneda 3 3 2 2 3 3 2 2 3_ESF-08" xfId="7070"/>
    <cellStyle name="Moneda 3 3 2 2 3 3 2 2 4" xfId="9056"/>
    <cellStyle name="Moneda 3 3 2 2 3 3 2 2 5" xfId="17189"/>
    <cellStyle name="Moneda 3 3 2 2 3 3 2 2 6" xfId="18631"/>
    <cellStyle name="Moneda 3 3 2 2 3 3 2 2 7" xfId="17730"/>
    <cellStyle name="Moneda 3 3 2 2 3 3 2 2_ESF-08" xfId="13602"/>
    <cellStyle name="Moneda 3 3 2 2 3 3 2 3" xfId="3600"/>
    <cellStyle name="Moneda 3 3 2 2 3 3 2 3 2" xfId="10032"/>
    <cellStyle name="Moneda 3 3 2 2 3 3 2 3_ESF-08" xfId="14346"/>
    <cellStyle name="Moneda 3 3 2 2 3 3 2 4" xfId="5549"/>
    <cellStyle name="Moneda 3 3 2 2 3 3 2 4 2" xfId="11981"/>
    <cellStyle name="Moneda 3 3 2 2 3 3 2 4_ESF-08" xfId="14799"/>
    <cellStyle name="Moneda 3 3 2 2 3 3 2 5" xfId="7894"/>
    <cellStyle name="Moneda 3 3 2 2 3 3 2 6" xfId="17188"/>
    <cellStyle name="Moneda 3 3 2 2 3 3 2 7" xfId="18630"/>
    <cellStyle name="Moneda 3 3 2 2 3 3 2 8" xfId="17728"/>
    <cellStyle name="Moneda 3 3 2 2 3 3 2_ESF-08" xfId="13275"/>
    <cellStyle name="Moneda 3 3 2 2 3 3 3" xfId="2623"/>
    <cellStyle name="Moneda 3 3 2 2 3 3 3 2" xfId="4574"/>
    <cellStyle name="Moneda 3 3 2 2 3 3 3 2 2" xfId="11006"/>
    <cellStyle name="Moneda 3 3 2 2 3 3 3 2_ESF-08" xfId="15225"/>
    <cellStyle name="Moneda 3 3 2 2 3 3 3 3" xfId="6524"/>
    <cellStyle name="Moneda 3 3 2 2 3 3 3 3 2" xfId="12956"/>
    <cellStyle name="Moneda 3 3 2 2 3 3 3 3_ESF-08" xfId="13945"/>
    <cellStyle name="Moneda 3 3 2 2 3 3 3 4" xfId="9055"/>
    <cellStyle name="Moneda 3 3 2 2 3 3 3 5" xfId="17190"/>
    <cellStyle name="Moneda 3 3 2 2 3 3 3 6" xfId="18632"/>
    <cellStyle name="Moneda 3 3 2 2 3 3 3 7" xfId="17731"/>
    <cellStyle name="Moneda 3 3 2 2 3 3 3_ESF-08" xfId="14558"/>
    <cellStyle name="Moneda 3 3 2 2 3 3 4" xfId="3599"/>
    <cellStyle name="Moneda 3 3 2 2 3 3 4 2" xfId="10031"/>
    <cellStyle name="Moneda 3 3 2 2 3 3 4_ESF-08" xfId="15072"/>
    <cellStyle name="Moneda 3 3 2 2 3 3 5" xfId="5548"/>
    <cellStyle name="Moneda 3 3 2 2 3 3 5 2" xfId="11980"/>
    <cellStyle name="Moneda 3 3 2 2 3 3 5_ESF-08" xfId="6979"/>
    <cellStyle name="Moneda 3 3 2 2 3 3 6" xfId="7893"/>
    <cellStyle name="Moneda 3 3 2 2 3 3 7" xfId="17187"/>
    <cellStyle name="Moneda 3 3 2 2 3 3 8" xfId="18629"/>
    <cellStyle name="Moneda 3 3 2 2 3 3 9" xfId="17726"/>
    <cellStyle name="Moneda 3 3 2 2 3 3_ESF-08" xfId="15019"/>
    <cellStyle name="Moneda 3 3 2 2 3 4" xfId="1067"/>
    <cellStyle name="Moneda 3 3 2 2 3 4 2" xfId="1068"/>
    <cellStyle name="Moneda 3 3 2 2 3 4 2 2" xfId="2626"/>
    <cellStyle name="Moneda 3 3 2 2 3 4 2 2 2" xfId="4577"/>
    <cellStyle name="Moneda 3 3 2 2 3 4 2 2 2 2" xfId="11009"/>
    <cellStyle name="Moneda 3 3 2 2 3 4 2 2 2_ESF-08" xfId="14403"/>
    <cellStyle name="Moneda 3 3 2 2 3 4 2 2 3" xfId="6527"/>
    <cellStyle name="Moneda 3 3 2 2 3 4 2 2 3 2" xfId="12959"/>
    <cellStyle name="Moneda 3 3 2 2 3 4 2 2 3_ESF-08" xfId="6750"/>
    <cellStyle name="Moneda 3 3 2 2 3 4 2 2 4" xfId="9058"/>
    <cellStyle name="Moneda 3 3 2 2 3 4 2 2 5" xfId="17193"/>
    <cellStyle name="Moneda 3 3 2 2 3 4 2 2 6" xfId="18635"/>
    <cellStyle name="Moneda 3 3 2 2 3 4 2 2 7" xfId="17746"/>
    <cellStyle name="Moneda 3 3 2 2 3 4 2 2_ESF-08" xfId="14965"/>
    <cellStyle name="Moneda 3 3 2 2 3 4 2 3" xfId="3602"/>
    <cellStyle name="Moneda 3 3 2 2 3 4 2 3 2" xfId="10034"/>
    <cellStyle name="Moneda 3 3 2 2 3 4 2 3_ESF-08" xfId="14002"/>
    <cellStyle name="Moneda 3 3 2 2 3 4 2 4" xfId="5551"/>
    <cellStyle name="Moneda 3 3 2 2 3 4 2 4 2" xfId="11983"/>
    <cellStyle name="Moneda 3 3 2 2 3 4 2 4_ESF-08" xfId="13766"/>
    <cellStyle name="Moneda 3 3 2 2 3 4 2 5" xfId="7896"/>
    <cellStyle name="Moneda 3 3 2 2 3 4 2 6" xfId="17192"/>
    <cellStyle name="Moneda 3 3 2 2 3 4 2 7" xfId="18634"/>
    <cellStyle name="Moneda 3 3 2 2 3 4 2 8" xfId="17733"/>
    <cellStyle name="Moneda 3 3 2 2 3 4 2_ESF-08" xfId="14457"/>
    <cellStyle name="Moneda 3 3 2 2 3 4 3" xfId="2625"/>
    <cellStyle name="Moneda 3 3 2 2 3 4 3 2" xfId="4576"/>
    <cellStyle name="Moneda 3 3 2 2 3 4 3 2 2" xfId="11008"/>
    <cellStyle name="Moneda 3 3 2 2 3 4 3 2_ESF-08" xfId="14898"/>
    <cellStyle name="Moneda 3 3 2 2 3 4 3 3" xfId="6526"/>
    <cellStyle name="Moneda 3 3 2 2 3 4 3 3 2" xfId="12958"/>
    <cellStyle name="Moneda 3 3 2 2 3 4 3 3_ESF-08" xfId="13376"/>
    <cellStyle name="Moneda 3 3 2 2 3 4 3 4" xfId="9057"/>
    <cellStyle name="Moneda 3 3 2 2 3 4 3 5" xfId="17194"/>
    <cellStyle name="Moneda 3 3 2 2 3 4 3 6" xfId="18636"/>
    <cellStyle name="Moneda 3 3 2 2 3 4 3 7" xfId="17748"/>
    <cellStyle name="Moneda 3 3 2 2 3 4 3_ESF-08" xfId="14217"/>
    <cellStyle name="Moneda 3 3 2 2 3 4 4" xfId="3601"/>
    <cellStyle name="Moneda 3 3 2 2 3 4 4 2" xfId="10033"/>
    <cellStyle name="Moneda 3 3 2 2 3 4 4_ESF-08" xfId="13526"/>
    <cellStyle name="Moneda 3 3 2 2 3 4 5" xfId="5550"/>
    <cellStyle name="Moneda 3 3 2 2 3 4 5 2" xfId="11982"/>
    <cellStyle name="Moneda 3 3 2 2 3 4 5_ESF-08" xfId="14295"/>
    <cellStyle name="Moneda 3 3 2 2 3 4 6" xfId="7895"/>
    <cellStyle name="Moneda 3 3 2 2 3 4 7" xfId="17191"/>
    <cellStyle name="Moneda 3 3 2 2 3 4 8" xfId="18633"/>
    <cellStyle name="Moneda 3 3 2 2 3 4 9" xfId="17732"/>
    <cellStyle name="Moneda 3 3 2 2 3 4_ESF-08" xfId="14690"/>
    <cellStyle name="Moneda 3 3 2 2 3 5" xfId="1069"/>
    <cellStyle name="Moneda 3 3 2 2 3 5 2" xfId="2627"/>
    <cellStyle name="Moneda 3 3 2 2 3 5 2 2" xfId="4578"/>
    <cellStyle name="Moneda 3 3 2 2 3 5 2 2 2" xfId="11010"/>
    <cellStyle name="Moneda 3 3 2 2 3 5 2 2_ESF-08" xfId="13995"/>
    <cellStyle name="Moneda 3 3 2 2 3 5 2 3" xfId="6528"/>
    <cellStyle name="Moneda 3 3 2 2 3 5 2 3 2" xfId="12960"/>
    <cellStyle name="Moneda 3 3 2 2 3 5 2 3_ESF-08" xfId="8155"/>
    <cellStyle name="Moneda 3 3 2 2 3 5 2 4" xfId="9059"/>
    <cellStyle name="Moneda 3 3 2 2 3 5 2 5" xfId="17196"/>
    <cellStyle name="Moneda 3 3 2 2 3 5 2 6" xfId="18638"/>
    <cellStyle name="Moneda 3 3 2 2 3 5 2 7" xfId="17751"/>
    <cellStyle name="Moneda 3 3 2 2 3 5 2_ESF-08" xfId="6974"/>
    <cellStyle name="Moneda 3 3 2 2 3 5 3" xfId="3603"/>
    <cellStyle name="Moneda 3 3 2 2 3 5 3 2" xfId="10035"/>
    <cellStyle name="Moneda 3 3 2 2 3 5 3_ESF-08" xfId="7030"/>
    <cellStyle name="Moneda 3 3 2 2 3 5 4" xfId="5552"/>
    <cellStyle name="Moneda 3 3 2 2 3 5 4 2" xfId="11984"/>
    <cellStyle name="Moneda 3 3 2 2 3 5 4_ESF-08" xfId="14747"/>
    <cellStyle name="Moneda 3 3 2 2 3 5 5" xfId="7897"/>
    <cellStyle name="Moneda 3 3 2 2 3 5 6" xfId="17195"/>
    <cellStyle name="Moneda 3 3 2 2 3 5 7" xfId="18637"/>
    <cellStyle name="Moneda 3 3 2 2 3 5 8" xfId="17749"/>
    <cellStyle name="Moneda 3 3 2 2 3 5_ESF-08" xfId="14404"/>
    <cellStyle name="Moneda 3 3 2 2 3 6" xfId="1070"/>
    <cellStyle name="Moneda 3 3 2 2 3 6 2" xfId="2628"/>
    <cellStyle name="Moneda 3 3 2 2 3 6 2 2" xfId="4579"/>
    <cellStyle name="Moneda 3 3 2 2 3 6 2 2 2" xfId="11011"/>
    <cellStyle name="Moneda 3 3 2 2 3 6 2 2_ESF-08" xfId="14121"/>
    <cellStyle name="Moneda 3 3 2 2 3 6 2 3" xfId="6529"/>
    <cellStyle name="Moneda 3 3 2 2 3 6 2 3 2" xfId="12961"/>
    <cellStyle name="Moneda 3 3 2 2 3 6 2 3_ESF-08" xfId="13377"/>
    <cellStyle name="Moneda 3 3 2 2 3 6 2 4" xfId="9060"/>
    <cellStyle name="Moneda 3 3 2 2 3 6 2 5" xfId="17198"/>
    <cellStyle name="Moneda 3 3 2 2 3 6 2 6" xfId="18640"/>
    <cellStyle name="Moneda 3 3 2 2 3 6 2 7" xfId="17755"/>
    <cellStyle name="Moneda 3 3 2 2 3 6 2_ESF-08" xfId="13653"/>
    <cellStyle name="Moneda 3 3 2 2 3 6 3" xfId="3604"/>
    <cellStyle name="Moneda 3 3 2 2 3 6 3 2" xfId="10036"/>
    <cellStyle name="Moneda 3 3 2 2 3 6 3_ESF-08" xfId="6701"/>
    <cellStyle name="Moneda 3 3 2 2 3 6 4" xfId="5553"/>
    <cellStyle name="Moneda 3 3 2 2 3 6 4 2" xfId="11985"/>
    <cellStyle name="Moneda 3 3 2 2 3 6 4_ESF-08" xfId="13711"/>
    <cellStyle name="Moneda 3 3 2 2 3 6 5" xfId="7898"/>
    <cellStyle name="Moneda 3 3 2 2 3 6 6" xfId="17197"/>
    <cellStyle name="Moneda 3 3 2 2 3 6 7" xfId="18639"/>
    <cellStyle name="Moneda 3 3 2 2 3 6 8" xfId="17754"/>
    <cellStyle name="Moneda 3 3 2 2 3 6_ESF-08" xfId="6978"/>
    <cellStyle name="Moneda 3 3 2 2 3 7" xfId="2620"/>
    <cellStyle name="Moneda 3 3 2 2 3 7 2" xfId="4571"/>
    <cellStyle name="Moneda 3 3 2 2 3 7 2 2" xfId="11003"/>
    <cellStyle name="Moneda 3 3 2 2 3 7 2_ESF-08" xfId="14347"/>
    <cellStyle name="Moneda 3 3 2 2 3 7 3" xfId="6521"/>
    <cellStyle name="Moneda 3 3 2 2 3 7 3 2" xfId="12953"/>
    <cellStyle name="Moneda 3 3 2 2 3 7 3_ESF-08" xfId="14800"/>
    <cellStyle name="Moneda 3 3 2 2 3 7 4" xfId="9052"/>
    <cellStyle name="Moneda 3 3 2 2 3 7 5" xfId="17199"/>
    <cellStyle name="Moneda 3 3 2 2 3 7 6" xfId="18641"/>
    <cellStyle name="Moneda 3 3 2 2 3 7 7" xfId="17756"/>
    <cellStyle name="Moneda 3 3 2 2 3 7_ESF-08" xfId="6749"/>
    <cellStyle name="Moneda 3 3 2 2 3 8" xfId="3596"/>
    <cellStyle name="Moneda 3 3 2 2 3 8 2" xfId="10028"/>
    <cellStyle name="Moneda 3 3 2 2 3 8_ESF-08" xfId="13871"/>
    <cellStyle name="Moneda 3 3 2 2 3 9" xfId="5545"/>
    <cellStyle name="Moneda 3 3 2 2 3 9 2" xfId="11977"/>
    <cellStyle name="Moneda 3 3 2 2 3 9_ESF-08" xfId="14296"/>
    <cellStyle name="Moneda 3 3 2 2 3_ESF-08" xfId="13218"/>
    <cellStyle name="Moneda 3 3 2 2 4" xfId="1071"/>
    <cellStyle name="Moneda 3 3 2 2 4 2" xfId="1072"/>
    <cellStyle name="Moneda 3 3 2 2 4 2 2" xfId="2630"/>
    <cellStyle name="Moneda 3 3 2 2 4 2 2 2" xfId="4581"/>
    <cellStyle name="Moneda 3 3 2 2 4 2 2 2 2" xfId="11013"/>
    <cellStyle name="Moneda 3 3 2 2 4 2 2 2_ESF-08" xfId="14449"/>
    <cellStyle name="Moneda 3 3 2 2 4 2 2 3" xfId="6531"/>
    <cellStyle name="Moneda 3 3 2 2 4 2 2 3 2" xfId="12963"/>
    <cellStyle name="Moneda 3 3 2 2 4 2 2 3_ESF-08" xfId="13605"/>
    <cellStyle name="Moneda 3 3 2 2 4 2 2 4" xfId="9062"/>
    <cellStyle name="Moneda 3 3 2 2 4 2 2 5" xfId="17202"/>
    <cellStyle name="Moneda 3 3 2 2 4 2 2 6" xfId="18644"/>
    <cellStyle name="Moneda 3 3 2 2 4 2 2 7" xfId="17764"/>
    <cellStyle name="Moneda 3 3 2 2 4 2 2_ESF-08" xfId="14003"/>
    <cellStyle name="Moneda 3 3 2 2 4 2 3" xfId="3606"/>
    <cellStyle name="Moneda 3 3 2 2 4 2 3 2" xfId="10038"/>
    <cellStyle name="Moneda 3 3 2 2 4 2 3_ESF-08" xfId="14402"/>
    <cellStyle name="Moneda 3 3 2 2 4 2 4" xfId="5555"/>
    <cellStyle name="Moneda 3 3 2 2 4 2 4 2" xfId="11987"/>
    <cellStyle name="Moneda 3 3 2 2 4 2 4_ESF-08" xfId="6977"/>
    <cellStyle name="Moneda 3 3 2 2 4 2 5" xfId="7900"/>
    <cellStyle name="Moneda 3 3 2 2 4 2 6" xfId="17201"/>
    <cellStyle name="Moneda 3 3 2 2 4 2 7" xfId="18643"/>
    <cellStyle name="Moneda 3 3 2 2 4 2 8" xfId="17760"/>
    <cellStyle name="Moneda 3 3 2 2 4 2_ESF-08" xfId="7068"/>
    <cellStyle name="Moneda 3 3 2 2 4 3" xfId="2629"/>
    <cellStyle name="Moneda 3 3 2 2 4 3 2" xfId="4580"/>
    <cellStyle name="Moneda 3 3 2 2 4 3 2 2" xfId="11012"/>
    <cellStyle name="Moneda 3 3 2 2 4 3 2_ESF-08" xfId="13758"/>
    <cellStyle name="Moneda 3 3 2 2 4 3 3" xfId="6530"/>
    <cellStyle name="Moneda 3 3 2 2 4 3 3 2" xfId="12962"/>
    <cellStyle name="Moneda 3 3 2 2 4 3 3_ESF-08" xfId="14561"/>
    <cellStyle name="Moneda 3 3 2 2 4 3 4" xfId="9061"/>
    <cellStyle name="Moneda 3 3 2 2 4 3 5" xfId="17203"/>
    <cellStyle name="Moneda 3 3 2 2 4 3 6" xfId="18645"/>
    <cellStyle name="Moneda 3 3 2 2 4 3 7" xfId="17766"/>
    <cellStyle name="Moneda 3 3 2 2 4 3_ESF-08" xfId="15020"/>
    <cellStyle name="Moneda 3 3 2 2 4 4" xfId="3605"/>
    <cellStyle name="Moneda 3 3 2 2 4 4 2" xfId="10037"/>
    <cellStyle name="Moneda 3 3 2 2 4 4_ESF-08" xfId="15228"/>
    <cellStyle name="Moneda 3 3 2 2 4 5" xfId="5554"/>
    <cellStyle name="Moneda 3 3 2 2 4 5 2" xfId="11986"/>
    <cellStyle name="Moneda 3 3 2 2 4 5_ESF-08" xfId="13948"/>
    <cellStyle name="Moneda 3 3 2 2 4 6" xfId="7899"/>
    <cellStyle name="Moneda 3 3 2 2 4 7" xfId="17200"/>
    <cellStyle name="Moneda 3 3 2 2 4 8" xfId="18642"/>
    <cellStyle name="Moneda 3 3 2 2 4 9" xfId="17759"/>
    <cellStyle name="Moneda 3 3 2 2 4_ESF-08" xfId="15071"/>
    <cellStyle name="Moneda 3 3 2 2 5" xfId="1073"/>
    <cellStyle name="Moneda 3 3 2 2 5 2" xfId="1074"/>
    <cellStyle name="Moneda 3 3 2 2 5 2 2" xfId="2632"/>
    <cellStyle name="Moneda 3 3 2 2 5 2 2 2" xfId="4583"/>
    <cellStyle name="Moneda 3 3 2 2 5 2 2 2 2" xfId="11015"/>
    <cellStyle name="Moneda 3 3 2 2 5 2 2 2_ESF-08" xfId="14114"/>
    <cellStyle name="Moneda 3 3 2 2 5 2 2 3" xfId="6533"/>
    <cellStyle name="Moneda 3 3 2 2 5 2 2 3 2" xfId="12965"/>
    <cellStyle name="Moneda 3 3 2 2 5 2 2 3_ESF-08" xfId="14968"/>
    <cellStyle name="Moneda 3 3 2 2 5 2 2 4" xfId="9064"/>
    <cellStyle name="Moneda 3 3 2 2 5 2 2 5" xfId="17206"/>
    <cellStyle name="Moneda 3 3 2 2 5 2 2 6" xfId="18648"/>
    <cellStyle name="Moneda 3 3 2 2 5 2 2 7" xfId="17770"/>
    <cellStyle name="Moneda 3 3 2 2 5 2 2_ESF-08" xfId="13646"/>
    <cellStyle name="Moneda 3 3 2 2 5 2 3" xfId="3608"/>
    <cellStyle name="Moneda 3 3 2 2 5 2 3 2" xfId="10040"/>
    <cellStyle name="Moneda 3 3 2 2 5 2 3_ESF-08" xfId="14064"/>
    <cellStyle name="Moneda 3 3 2 2 5 2 4" xfId="5557"/>
    <cellStyle name="Moneda 3 3 2 2 5 2 4 2" xfId="11989"/>
    <cellStyle name="Moneda 3 3 2 2 5 2 4_ESF-08" xfId="6976"/>
    <cellStyle name="Moneda 3 3 2 2 5 2 5" xfId="7902"/>
    <cellStyle name="Moneda 3 3 2 2 5 2 6" xfId="17205"/>
    <cellStyle name="Moneda 3 3 2 2 5 2 7" xfId="18647"/>
    <cellStyle name="Moneda 3 3 2 2 5 2 8" xfId="17769"/>
    <cellStyle name="Moneda 3 3 2 2 5 2_ESF-08" xfId="6748"/>
    <cellStyle name="Moneda 3 3 2 2 5 3" xfId="2631"/>
    <cellStyle name="Moneda 3 3 2 2 5 3 2" xfId="4582"/>
    <cellStyle name="Moneda 3 3 2 2 5 3 2 2" xfId="11014"/>
    <cellStyle name="Moneda 3 3 2 2 5 3 2_ESF-08" xfId="15119"/>
    <cellStyle name="Moneda 3 3 2 2 5 3 3" xfId="6532"/>
    <cellStyle name="Moneda 3 3 2 2 5 3 3 2" xfId="12964"/>
    <cellStyle name="Moneda 3 3 2 2 5 3 3_ESF-08" xfId="14220"/>
    <cellStyle name="Moneda 3 3 2 2 5 3 4" xfId="9063"/>
    <cellStyle name="Moneda 3 3 2 2 5 3 5" xfId="17207"/>
    <cellStyle name="Moneda 3 3 2 2 5 3 6" xfId="18649"/>
    <cellStyle name="Moneda 3 3 2 2 5 3 7" xfId="17772"/>
    <cellStyle name="Moneda 3 3 2 2 5 3_ESF-08" xfId="14691"/>
    <cellStyle name="Moneda 3 3 2 2 5 4" xfId="3607"/>
    <cellStyle name="Moneda 3 3 2 2 5 4 2" xfId="10039"/>
    <cellStyle name="Moneda 3 3 2 2 5 4_ESF-08" xfId="14901"/>
    <cellStyle name="Moneda 3 3 2 2 5 5" xfId="5556"/>
    <cellStyle name="Moneda 3 3 2 2 5 5 2" xfId="11988"/>
    <cellStyle name="Moneda 3 3 2 2 5 5_ESF-08" xfId="13604"/>
    <cellStyle name="Moneda 3 3 2 2 5 6" xfId="7901"/>
    <cellStyle name="Moneda 3 3 2 2 5 7" xfId="17204"/>
    <cellStyle name="Moneda 3 3 2 2 5 8" xfId="18646"/>
    <cellStyle name="Moneda 3 3 2 2 5 9" xfId="17767"/>
    <cellStyle name="Moneda 3 3 2 2 5_ESF-08" xfId="14746"/>
    <cellStyle name="Moneda 3 3 2 2 6" xfId="1075"/>
    <cellStyle name="Moneda 3 3 2 2 6 2" xfId="1076"/>
    <cellStyle name="Moneda 3 3 2 2 6 2 2" xfId="2634"/>
    <cellStyle name="Moneda 3 3 2 2 6 2 2 2" xfId="4585"/>
    <cellStyle name="Moneda 3 3 2 2 6 2 2 2 2" xfId="11017"/>
    <cellStyle name="Moneda 3 3 2 2 6 2 2 2_ESF-08" xfId="13276"/>
    <cellStyle name="Moneda 3 3 2 2 6 2 2 3" xfId="6535"/>
    <cellStyle name="Moneda 3 3 2 2 6 2 2 3 2" xfId="12967"/>
    <cellStyle name="Moneda 3 3 2 2 6 2 2 3_ESF-08" xfId="14636"/>
    <cellStyle name="Moneda 3 3 2 2 6 2 2 4" xfId="9066"/>
    <cellStyle name="Moneda 3 3 2 2 6 2 2 5" xfId="17210"/>
    <cellStyle name="Moneda 3 3 2 2 6 2 2 6" xfId="18652"/>
    <cellStyle name="Moneda 3 3 2 2 6 2 2 7" xfId="17778"/>
    <cellStyle name="Moneda 3 3 2 2 6 2 2_ESF-08" xfId="15012"/>
    <cellStyle name="Moneda 3 3 2 2 6 2 3" xfId="3610"/>
    <cellStyle name="Moneda 3 3 2 2 6 2 3 2" xfId="10042"/>
    <cellStyle name="Moneda 3 3 2 2 6 2 3_ESF-08" xfId="13220"/>
    <cellStyle name="Moneda 3 3 2 2 6 2 4" xfId="5559"/>
    <cellStyle name="Moneda 3 3 2 2 6 2 4 2" xfId="11991"/>
    <cellStyle name="Moneda 3 3 2 2 6 2 4_ESF-08" xfId="6975"/>
    <cellStyle name="Moneda 3 3 2 2 6 2 5" xfId="7904"/>
    <cellStyle name="Moneda 3 3 2 2 6 2 6" xfId="17209"/>
    <cellStyle name="Moneda 3 3 2 2 6 2 7" xfId="18651"/>
    <cellStyle name="Moneda 3 3 2 2 6 2 8" xfId="17776"/>
    <cellStyle name="Moneda 3 3 2 2 6 2_ESF-08" xfId="7067"/>
    <cellStyle name="Moneda 3 3 2 2 6 3" xfId="2633"/>
    <cellStyle name="Moneda 3 3 2 2 6 3 2" xfId="4584"/>
    <cellStyle name="Moneda 3 3 2 2 6 3 2 2" xfId="11016"/>
    <cellStyle name="Moneda 3 3 2 2 6 3 2_ESF-08" xfId="14792"/>
    <cellStyle name="Moneda 3 3 2 2 6 3 3" xfId="6534"/>
    <cellStyle name="Moneda 3 3 2 2 6 3 3 2" xfId="12966"/>
    <cellStyle name="Moneda 3 3 2 2 6 3 3_ESF-08" xfId="13870"/>
    <cellStyle name="Moneda 3 3 2 2 6 3 4" xfId="9065"/>
    <cellStyle name="Moneda 3 3 2 2 6 3 5" xfId="17211"/>
    <cellStyle name="Moneda 3 3 2 2 6 3 6" xfId="18653"/>
    <cellStyle name="Moneda 3 3 2 2 6 3 7" xfId="17780"/>
    <cellStyle name="Moneda 3 3 2 2 6 3_ESF-08" xfId="14339"/>
    <cellStyle name="Moneda 3 3 2 2 6 4" xfId="3609"/>
    <cellStyle name="Moneda 3 3 2 2 6 4 2" xfId="10041"/>
    <cellStyle name="Moneda 3 3 2 2 6 4_ESF-08" xfId="14560"/>
    <cellStyle name="Moneda 3 3 2 2 6 5" xfId="5558"/>
    <cellStyle name="Moneda 3 3 2 2 6 5 2" xfId="11990"/>
    <cellStyle name="Moneda 3 3 2 2 6 5_ESF-08" xfId="15227"/>
    <cellStyle name="Moneda 3 3 2 2 6 6" xfId="7903"/>
    <cellStyle name="Moneda 3 3 2 2 6 7" xfId="17208"/>
    <cellStyle name="Moneda 3 3 2 2 6 8" xfId="18650"/>
    <cellStyle name="Moneda 3 3 2 2 6 9" xfId="17774"/>
    <cellStyle name="Moneda 3 3 2 2 6_ESF-08" xfId="13713"/>
    <cellStyle name="Moneda 3 3 2 2 7" xfId="1077"/>
    <cellStyle name="Moneda 3 3 2 2 7 2" xfId="2635"/>
    <cellStyle name="Moneda 3 3 2 2 7 2 2" xfId="4586"/>
    <cellStyle name="Moneda 3 3 2 2 7 2 2 2" xfId="11018"/>
    <cellStyle name="Moneda 3 3 2 2 7 2 2_ESF-08" xfId="8179"/>
    <cellStyle name="Moneda 3 3 2 2 7 2 3" xfId="6536"/>
    <cellStyle name="Moneda 3 3 2 2 7 2 3 2" xfId="12968"/>
    <cellStyle name="Moneda 3 3 2 2 7 2 3_ESF-08" xfId="13660"/>
    <cellStyle name="Moneda 3 3 2 2 7 2 4" xfId="9067"/>
    <cellStyle name="Moneda 3 3 2 2 7 2 5" xfId="17213"/>
    <cellStyle name="Moneda 3 3 2 2 7 2 6" xfId="18655"/>
    <cellStyle name="Moneda 3 3 2 2 7 2 7" xfId="17794"/>
    <cellStyle name="Moneda 3 3 2 2 7 2_ESF-08" xfId="14219"/>
    <cellStyle name="Moneda 3 3 2 2 7 3" xfId="3611"/>
    <cellStyle name="Moneda 3 3 2 2 7 3 2" xfId="10043"/>
    <cellStyle name="Moneda 3 3 2 2 7 3_ESF-08" xfId="13775"/>
    <cellStyle name="Moneda 3 3 2 2 7 4" xfId="5560"/>
    <cellStyle name="Moneda 3 3 2 2 7 4 2" xfId="11992"/>
    <cellStyle name="Moneda 3 3 2 2 7 4_ESF-08" xfId="14967"/>
    <cellStyle name="Moneda 3 3 2 2 7 5" xfId="7905"/>
    <cellStyle name="Moneda 3 3 2 2 7 6" xfId="17212"/>
    <cellStyle name="Moneda 3 3 2 2 7 7" xfId="18654"/>
    <cellStyle name="Moneda 3 3 2 2 7 8" xfId="17788"/>
    <cellStyle name="Moneda 3 3 2 2 7_ESF-08" xfId="8077"/>
    <cellStyle name="Moneda 3 3 2 2 8" xfId="1078"/>
    <cellStyle name="Moneda 3 3 2 2 8 2" xfId="2636"/>
    <cellStyle name="Moneda 3 3 2 2 8 2 2" xfId="4587"/>
    <cellStyle name="Moneda 3 3 2 2 8 2 2 2" xfId="11019"/>
    <cellStyle name="Moneda 3 3 2 2 8 2 2_ESF-08" xfId="14683"/>
    <cellStyle name="Moneda 3 3 2 2 8 2 3" xfId="6537"/>
    <cellStyle name="Moneda 3 3 2 2 8 2 3 2" xfId="12969"/>
    <cellStyle name="Moneda 3 3 2 2 8 2 3_ESF-08" xfId="13277"/>
    <cellStyle name="Moneda 3 3 2 2 8 2 4" xfId="9068"/>
    <cellStyle name="Moneda 3 3 2 2 8 2 5" xfId="17215"/>
    <cellStyle name="Moneda 3 3 2 2 8 2 6" xfId="18657"/>
    <cellStyle name="Moneda 3 3 2 2 8 2 7" xfId="17798"/>
    <cellStyle name="Moneda 3 3 2 2 8 2_ESF-08" xfId="6747"/>
    <cellStyle name="Moneda 3 3 2 2 8 3" xfId="3612"/>
    <cellStyle name="Moneda 3 3 2 2 8 3 2" xfId="10044"/>
    <cellStyle name="Moneda 3 3 2 2 8 3_ESF-08" xfId="14900"/>
    <cellStyle name="Moneda 3 3 2 2 8 4" xfId="5561"/>
    <cellStyle name="Moneda 3 3 2 2 8 4 2" xfId="11993"/>
    <cellStyle name="Moneda 3 3 2 2 8 4_ESF-08" xfId="13947"/>
    <cellStyle name="Moneda 3 3 2 2 8 5" xfId="7906"/>
    <cellStyle name="Moneda 3 3 2 2 8 6" xfId="17214"/>
    <cellStyle name="Moneda 3 3 2 2 8 7" xfId="18656"/>
    <cellStyle name="Moneda 3 3 2 2 8 8" xfId="17796"/>
    <cellStyle name="Moneda 3 3 2 2 8_ESF-08" xfId="15073"/>
    <cellStyle name="Moneda 3 3 2 2 9" xfId="2610"/>
    <cellStyle name="Moneda 3 3 2 2 9 2" xfId="4561"/>
    <cellStyle name="Moneda 3 3 2 2 9 2 2" xfId="10993"/>
    <cellStyle name="Moneda 3 3 2 2 9 2_ESF-08" xfId="6973"/>
    <cellStyle name="Moneda 3 3 2 2 9 3" xfId="6511"/>
    <cellStyle name="Moneda 3 3 2 2 9 3 2" xfId="12943"/>
    <cellStyle name="Moneda 3 3 2 2 9 3_ESF-08" xfId="13170"/>
    <cellStyle name="Moneda 3 3 2 2 9 4" xfId="9042"/>
    <cellStyle name="Moneda 3 3 2 2 9 5" xfId="17216"/>
    <cellStyle name="Moneda 3 3 2 2 9 6" xfId="18658"/>
    <cellStyle name="Moneda 3 3 2 2 9 7" xfId="17799"/>
    <cellStyle name="Moneda 3 3 2 2 9_ESF-08" xfId="14066"/>
    <cellStyle name="Moneda 3 3 2 2_ESF-01" xfId="1079"/>
    <cellStyle name="Moneda 3 3 2 3" xfId="1080"/>
    <cellStyle name="Moneda 3 3 2 3 10" xfId="7907"/>
    <cellStyle name="Moneda 3 3 2 3 11" xfId="6850"/>
    <cellStyle name="Moneda 3 3 2 3 12" xfId="17217"/>
    <cellStyle name="Moneda 3 3 2 3 2" xfId="1081"/>
    <cellStyle name="Moneda 3 3 2 3 2 2" xfId="1082"/>
    <cellStyle name="Moneda 3 3 2 3 2 2 2" xfId="2639"/>
    <cellStyle name="Moneda 3 3 2 3 2 2 2 2" xfId="4590"/>
    <cellStyle name="Moneda 3 3 2 3 2 2 2 2 2" xfId="11022"/>
    <cellStyle name="Moneda 3 3 2 3 2 2 2 2_ESF-08" xfId="13769"/>
    <cellStyle name="Moneda 3 3 2 3 2 2 2 3" xfId="6540"/>
    <cellStyle name="Moneda 3 3 2 3 2 2 2 3 2" xfId="12972"/>
    <cellStyle name="Moneda 3 3 2 3 2 2 2 3_ESF-08" xfId="14635"/>
    <cellStyle name="Moneda 3 3 2 3 2 2 2 4" xfId="9071"/>
    <cellStyle name="Moneda 3 3 2 3 2 2 2 5" xfId="17220"/>
    <cellStyle name="Moneda 3 3 2 3 2 2 2 6" xfId="18661"/>
    <cellStyle name="Moneda 3 3 2 3 2 2 2 7" xfId="17808"/>
    <cellStyle name="Moneda 3 3 2 3 2 2 2_ESF-08" xfId="13655"/>
    <cellStyle name="Moneda 3 3 2 3 2 2 3" xfId="3615"/>
    <cellStyle name="Moneda 3 3 2 3 2 2 3 2" xfId="10047"/>
    <cellStyle name="Moneda 3 3 2 3 2 2 3_ESF-08" xfId="14748"/>
    <cellStyle name="Moneda 3 3 2 3 2 2 4" xfId="5564"/>
    <cellStyle name="Moneda 3 3 2 3 2 2 4 2" xfId="11996"/>
    <cellStyle name="Moneda 3 3 2 3 2 2 4_ESF-08" xfId="7066"/>
    <cellStyle name="Moneda 3 3 2 3 2 2 5" xfId="7909"/>
    <cellStyle name="Moneda 3 3 2 3 2 2 6" xfId="17219"/>
    <cellStyle name="Moneda 3 3 2 3 2 2 7" xfId="18660"/>
    <cellStyle name="Moneda 3 3 2 3 2 2 8" xfId="17807"/>
    <cellStyle name="Moneda 3 3 2 3 2 2_ESF-08" xfId="9215"/>
    <cellStyle name="Moneda 3 3 2 3 2 3" xfId="2638"/>
    <cellStyle name="Moneda 3 3 2 3 2 3 2" xfId="4589"/>
    <cellStyle name="Moneda 3 3 2 3 2 3 2 2" xfId="11021"/>
    <cellStyle name="Moneda 3 3 2 3 2 3 2_ESF-08" xfId="13278"/>
    <cellStyle name="Moneda 3 3 2 3 2 3 3" xfId="6539"/>
    <cellStyle name="Moneda 3 3 2 3 2 3 3 2" xfId="12971"/>
    <cellStyle name="Moneda 3 3 2 3 2 3 3_ESF-08" xfId="13379"/>
    <cellStyle name="Moneda 3 3 2 3 2 3 4" xfId="9070"/>
    <cellStyle name="Moneda 3 3 2 3 2 3 5" xfId="17221"/>
    <cellStyle name="Moneda 3 3 2 3 2 3 6" xfId="18662"/>
    <cellStyle name="Moneda 3 3 2 3 2 3 7" xfId="17812"/>
    <cellStyle name="Moneda 3 3 2 3 2 3_ESF-08" xfId="13171"/>
    <cellStyle name="Moneda 3 3 2 3 2 4" xfId="3614"/>
    <cellStyle name="Moneda 3 3 2 3 2 4 2" xfId="10046"/>
    <cellStyle name="Moneda 3 3 2 3 2 4_ESF-08" xfId="13873"/>
    <cellStyle name="Moneda 3 3 2 3 2 5" xfId="5563"/>
    <cellStyle name="Moneda 3 3 2 3 2 5 2" xfId="11995"/>
    <cellStyle name="Moneda 3 3 2 3 2 5_ESF-08" xfId="14297"/>
    <cellStyle name="Moneda 3 3 2 3 2 6" xfId="7908"/>
    <cellStyle name="Moneda 3 3 2 3 2 7" xfId="17218"/>
    <cellStyle name="Moneda 3 3 2 3 2 8" xfId="18659"/>
    <cellStyle name="Moneda 3 3 2 3 2 9" xfId="17803"/>
    <cellStyle name="Moneda 3 3 2 3 2_ESF-08" xfId="13221"/>
    <cellStyle name="Moneda 3 3 2 3 3" xfId="1083"/>
    <cellStyle name="Moneda 3 3 2 3 3 2" xfId="1084"/>
    <cellStyle name="Moneda 3 3 2 3 3 2 2" xfId="2641"/>
    <cellStyle name="Moneda 3 3 2 3 3 2 2 2" xfId="4592"/>
    <cellStyle name="Moneda 3 3 2 3 3 2 2 2 2" xfId="11024"/>
    <cellStyle name="Moneda 3 3 2 3 3 2 2 2_ESF-08" xfId="15129"/>
    <cellStyle name="Moneda 3 3 2 3 3 2 2 3" xfId="6542"/>
    <cellStyle name="Moneda 3 3 2 3 3 2 2 3 2" xfId="12974"/>
    <cellStyle name="Moneda 3 3 2 3 3 2 2 3_ESF-08" xfId="13606"/>
    <cellStyle name="Moneda 3 3 2 3 3 2 2 4" xfId="9073"/>
    <cellStyle name="Moneda 3 3 2 3 3 2 2 5" xfId="17224"/>
    <cellStyle name="Moneda 3 3 2 3 3 2 2 6" xfId="18665"/>
    <cellStyle name="Moneda 3 3 2 3 3 2 2 7" xfId="17817"/>
    <cellStyle name="Moneda 3 3 2 3 3 2 2_ESF-08" xfId="15022"/>
    <cellStyle name="Moneda 3 3 2 3 3 2 3" xfId="3617"/>
    <cellStyle name="Moneda 3 3 2 3 3 2 3 2" xfId="10049"/>
    <cellStyle name="Moneda 3 3 2 3 3 2 3_ESF-08" xfId="13714"/>
    <cellStyle name="Moneda 3 3 2 3 3 2 4" xfId="5566"/>
    <cellStyle name="Moneda 3 3 2 3 3 2 4 2" xfId="11998"/>
    <cellStyle name="Moneda 3 3 2 3 3 2 4_ESF-08" xfId="7065"/>
    <cellStyle name="Moneda 3 3 2 3 3 2 5" xfId="7911"/>
    <cellStyle name="Moneda 3 3 2 3 3 2 6" xfId="17223"/>
    <cellStyle name="Moneda 3 3 2 3 3 2 7" xfId="18664"/>
    <cellStyle name="Moneda 3 3 2 3 3 2 8" xfId="17815"/>
    <cellStyle name="Moneda 3 3 2 3 3 2_ESF-08" xfId="6971"/>
    <cellStyle name="Moneda 3 3 2 3 3 3" xfId="2640"/>
    <cellStyle name="Moneda 3 3 2 3 3 3 2" xfId="4591"/>
    <cellStyle name="Moneda 3 3 2 3 3 3 2 2" xfId="11023"/>
    <cellStyle name="Moneda 3 3 2 3 3 3 2_ESF-08" xfId="14460"/>
    <cellStyle name="Moneda 3 3 2 3 3 3 3" xfId="6541"/>
    <cellStyle name="Moneda 3 3 2 3 3 3 3 2" xfId="12973"/>
    <cellStyle name="Moneda 3 3 2 3 3 3 3_ESF-08" xfId="14563"/>
    <cellStyle name="Moneda 3 3 2 3 3 3 4" xfId="9072"/>
    <cellStyle name="Moneda 3 3 2 3 3 3 5" xfId="17225"/>
    <cellStyle name="Moneda 3 3 2 3 3 3 6" xfId="18666"/>
    <cellStyle name="Moneda 3 3 2 3 3 3 7" xfId="17818"/>
    <cellStyle name="Moneda 3 3 2 3 3 3_ESF-08" xfId="14349"/>
    <cellStyle name="Moneda 3 3 2 3 3 4" xfId="3616"/>
    <cellStyle name="Moneda 3 3 2 3 3 4 2" xfId="10048"/>
    <cellStyle name="Moneda 3 3 2 3 3 4_ESF-08" xfId="15230"/>
    <cellStyle name="Moneda 3 3 2 3 3 5" xfId="5565"/>
    <cellStyle name="Moneda 3 3 2 3 3 5 2" xfId="11997"/>
    <cellStyle name="Moneda 3 3 2 3 3 5_ESF-08" xfId="13949"/>
    <cellStyle name="Moneda 3 3 2 3 3 6" xfId="7910"/>
    <cellStyle name="Moneda 3 3 2 3 3 7" xfId="17222"/>
    <cellStyle name="Moneda 3 3 2 3 3 8" xfId="18663"/>
    <cellStyle name="Moneda 3 3 2 3 3 9" xfId="17814"/>
    <cellStyle name="Moneda 3 3 2 3 3_ESF-08" xfId="14405"/>
    <cellStyle name="Moneda 3 3 2 3 4" xfId="1085"/>
    <cellStyle name="Moneda 3 3 2 3 4 2" xfId="1086"/>
    <cellStyle name="Moneda 3 3 2 3 4 2 2" xfId="2643"/>
    <cellStyle name="Moneda 3 3 2 3 4 2 2 2" xfId="4594"/>
    <cellStyle name="Moneda 3 3 2 3 4 2 2 2 2" xfId="11026"/>
    <cellStyle name="Moneda 3 3 2 3 4 2 2 2_ESF-08" xfId="14803"/>
    <cellStyle name="Moneda 3 3 2 3 4 2 2 3" xfId="6544"/>
    <cellStyle name="Moneda 3 3 2 3 4 2 2 3 2" xfId="12976"/>
    <cellStyle name="Moneda 3 3 2 3 4 2 2 3_ESF-08" xfId="14969"/>
    <cellStyle name="Moneda 3 3 2 3 4 2 2 4" xfId="9075"/>
    <cellStyle name="Moneda 3 3 2 3 4 2 2 5" xfId="17228"/>
    <cellStyle name="Moneda 3 3 2 3 4 2 2 6" xfId="18669"/>
    <cellStyle name="Moneda 3 3 2 3 4 2 2 7" xfId="17824"/>
    <cellStyle name="Moneda 3 3 2 3 4 2 2_ESF-08" xfId="14693"/>
    <cellStyle name="Moneda 3 3 2 3 4 2 3" xfId="3619"/>
    <cellStyle name="Moneda 3 3 2 3 4 2 3 2" xfId="10051"/>
    <cellStyle name="Moneda 3 3 2 3 4 2 3_ESF-08" xfId="15074"/>
    <cellStyle name="Moneda 3 3 2 3 4 2 4" xfId="5568"/>
    <cellStyle name="Moneda 3 3 2 3 4 2 4 2" xfId="12000"/>
    <cellStyle name="Moneda 3 3 2 3 4 2 4_ESF-08" xfId="6746"/>
    <cellStyle name="Moneda 3 3 2 3 4 2 5" xfId="7913"/>
    <cellStyle name="Moneda 3 3 2 3 4 2 6" xfId="17227"/>
    <cellStyle name="Moneda 3 3 2 3 4 2 7" xfId="18668"/>
    <cellStyle name="Moneda 3 3 2 3 4 2 8" xfId="17822"/>
    <cellStyle name="Moneda 3 3 2 3 4 2_ESF-08" xfId="6970"/>
    <cellStyle name="Moneda 3 3 2 3 4 3" xfId="2642"/>
    <cellStyle name="Moneda 3 3 2 3 4 3 2" xfId="4593"/>
    <cellStyle name="Moneda 3 3 2 3 4 3 2 2" xfId="11025"/>
    <cellStyle name="Moneda 3 3 2 3 4 3 2_ESF-08" xfId="14124"/>
    <cellStyle name="Moneda 3 3 2 3 4 3 3" xfId="6543"/>
    <cellStyle name="Moneda 3 3 2 3 4 3 3 2" xfId="12975"/>
    <cellStyle name="Moneda 3 3 2 3 4 3 3_ESF-08" xfId="14222"/>
    <cellStyle name="Moneda 3 3 2 3 4 3 4" xfId="9074"/>
    <cellStyle name="Moneda 3 3 2 3 4 3 5" xfId="17229"/>
    <cellStyle name="Moneda 3 3 2 3 4 3 6" xfId="18670"/>
    <cellStyle name="Moneda 3 3 2 3 4 3 7" xfId="17826"/>
    <cellStyle name="Moneda 3 3 2 3 4 3_ESF-08" xfId="14005"/>
    <cellStyle name="Moneda 3 3 2 3 4 4" xfId="3618"/>
    <cellStyle name="Moneda 3 3 2 3 4 4 2" xfId="10050"/>
    <cellStyle name="Moneda 3 3 2 3 4 4_ESF-08" xfId="14903"/>
    <cellStyle name="Moneda 3 3 2 3 4 5" xfId="5567"/>
    <cellStyle name="Moneda 3 3 2 3 4 5 2" xfId="11999"/>
    <cellStyle name="Moneda 3 3 2 3 4 5_ESF-08" xfId="14290"/>
    <cellStyle name="Moneda 3 3 2 3 4 6" xfId="7912"/>
    <cellStyle name="Moneda 3 3 2 3 4 7" xfId="17226"/>
    <cellStyle name="Moneda 3 3 2 3 4 8" xfId="18667"/>
    <cellStyle name="Moneda 3 3 2 3 4 9" xfId="17820"/>
    <cellStyle name="Moneda 3 3 2 3 4_ESF-08" xfId="14067"/>
    <cellStyle name="Moneda 3 3 2 3 5" xfId="1087"/>
    <cellStyle name="Moneda 3 3 2 3 5 2" xfId="2644"/>
    <cellStyle name="Moneda 3 3 2 3 5 2 2" xfId="4595"/>
    <cellStyle name="Moneda 3 3 2 3 5 2 2 2" xfId="11027"/>
    <cellStyle name="Moneda 3 3 2 3 5 2 2_ESF-08" xfId="14351"/>
    <cellStyle name="Moneda 3 3 2 3 5 2 3" xfId="6545"/>
    <cellStyle name="Moneda 3 3 2 3 5 2 3 2" xfId="12977"/>
    <cellStyle name="Moneda 3 3 2 3 5 2 3_ESF-08" xfId="14462"/>
    <cellStyle name="Moneda 3 3 2 3 5 2 4" xfId="9076"/>
    <cellStyle name="Moneda 3 3 2 3 5 2 5" xfId="17231"/>
    <cellStyle name="Moneda 3 3 2 3 5 2 6" xfId="18672"/>
    <cellStyle name="Moneda 3 3 2 3 5 2 7" xfId="17830"/>
    <cellStyle name="Moneda 3 3 2 3 5 2_ESF-08" xfId="6964"/>
    <cellStyle name="Moneda 3 3 2 3 5 3" xfId="3620"/>
    <cellStyle name="Moneda 3 3 2 3 5 3 2" xfId="10052"/>
    <cellStyle name="Moneda 3 3 2 3 5 3_ESF-08" xfId="14637"/>
    <cellStyle name="Moneda 3 3 2 3 5 4" xfId="5569"/>
    <cellStyle name="Moneda 3 3 2 3 5 4 2" xfId="12001"/>
    <cellStyle name="Moneda 3 3 2 3 5 4_ESF-08" xfId="14749"/>
    <cellStyle name="Moneda 3 3 2 3 5 5" xfId="7914"/>
    <cellStyle name="Moneda 3 3 2 3 5 6" xfId="17230"/>
    <cellStyle name="Moneda 3 3 2 3 5 7" xfId="18671"/>
    <cellStyle name="Moneda 3 3 2 3 5 8" xfId="17828"/>
    <cellStyle name="Moneda 3 3 2 3 5_ESF-08" xfId="13223"/>
    <cellStyle name="Moneda 3 3 2 3 6" xfId="1088"/>
    <cellStyle name="Moneda 3 3 2 3 6 2" xfId="2645"/>
    <cellStyle name="Moneda 3 3 2 3 6 2 2" xfId="4596"/>
    <cellStyle name="Moneda 3 3 2 3 6 2 2 2" xfId="11028"/>
    <cellStyle name="Moneda 3 3 2 3 6 2 2_ESF-08" xfId="13768"/>
    <cellStyle name="Moneda 3 3 2 3 6 2 3" xfId="6546"/>
    <cellStyle name="Moneda 3 3 2 3 6 2 3 2" xfId="12978"/>
    <cellStyle name="Moneda 3 3 2 3 6 2 3_ESF-08" xfId="13872"/>
    <cellStyle name="Moneda 3 3 2 3 6 2 4" xfId="9077"/>
    <cellStyle name="Moneda 3 3 2 3 6 2 5" xfId="17233"/>
    <cellStyle name="Moneda 3 3 2 3 6 2 6" xfId="18674"/>
    <cellStyle name="Moneda 3 3 2 3 6 2 7" xfId="17836"/>
    <cellStyle name="Moneda 3 3 2 3 6 2_ESF-08" xfId="13654"/>
    <cellStyle name="Moneda 3 3 2 3 6 3" xfId="3621"/>
    <cellStyle name="Moneda 3 3 2 3 6 3 2" xfId="10053"/>
    <cellStyle name="Moneda 3 3 2 3 6 3_ESF-08" xfId="6700"/>
    <cellStyle name="Moneda 3 3 2 3 6 4" xfId="5570"/>
    <cellStyle name="Moneda 3 3 2 3 6 4 2" xfId="12002"/>
    <cellStyle name="Moneda 3 3 2 3 6 4_ESF-08" xfId="13706"/>
    <cellStyle name="Moneda 3 3 2 3 6 5" xfId="7915"/>
    <cellStyle name="Moneda 3 3 2 3 6 6" xfId="17232"/>
    <cellStyle name="Moneda 3 3 2 3 6 7" xfId="18673"/>
    <cellStyle name="Moneda 3 3 2 3 6 8" xfId="17832"/>
    <cellStyle name="Moneda 3 3 2 3 6_ESF-08" xfId="6968"/>
    <cellStyle name="Moneda 3 3 2 3 7" xfId="2637"/>
    <cellStyle name="Moneda 3 3 2 3 7 2" xfId="4588"/>
    <cellStyle name="Moneda 3 3 2 3 7 2 2" xfId="11020"/>
    <cellStyle name="Moneda 3 3 2 3 7 2_ESF-08" xfId="14348"/>
    <cellStyle name="Moneda 3 3 2 3 7 3" xfId="6538"/>
    <cellStyle name="Moneda 3 3 2 3 7 3 2" xfId="12970"/>
    <cellStyle name="Moneda 3 3 2 3 7 3_ESF-08" xfId="14459"/>
    <cellStyle name="Moneda 3 3 2 3 7 4" xfId="9069"/>
    <cellStyle name="Moneda 3 3 2 3 7 5" xfId="17234"/>
    <cellStyle name="Moneda 3 3 2 3 7 6" xfId="18675"/>
    <cellStyle name="Moneda 3 3 2 3 7 7" xfId="17838"/>
    <cellStyle name="Moneda 3 3 2 3 7_ESF-08" xfId="7064"/>
    <cellStyle name="Moneda 3 3 2 3 8" xfId="3613"/>
    <cellStyle name="Moneda 3 3 2 3 8 2" xfId="10045"/>
    <cellStyle name="Moneda 3 3 2 3 8_ESF-08" xfId="14562"/>
    <cellStyle name="Moneda 3 3 2 3 9" xfId="5562"/>
    <cellStyle name="Moneda 3 3 2 3 9 2" xfId="11994"/>
    <cellStyle name="Moneda 3 3 2 3 9_ESF-08" xfId="14298"/>
    <cellStyle name="Moneda 3 3 2 3_ESF-08" xfId="13378"/>
    <cellStyle name="Moneda 3 3 2 4" xfId="1089"/>
    <cellStyle name="Moneda 3 3 2 4 2" xfId="1090"/>
    <cellStyle name="Moneda 3 3 2 4 2 2" xfId="2647"/>
    <cellStyle name="Moneda 3 3 2 4 2 2 2" xfId="4598"/>
    <cellStyle name="Moneda 3 3 2 4 2 2 2 2" xfId="11030"/>
    <cellStyle name="Moneda 3 3 2 4 2 2 2_ESF-08" xfId="14123"/>
    <cellStyle name="Moneda 3 3 2 4 2 2 3" xfId="6548"/>
    <cellStyle name="Moneda 3 3 2 4 2 2 3 2" xfId="12980"/>
    <cellStyle name="Moneda 3 3 2 4 2 2 3_ESF-08" xfId="13607"/>
    <cellStyle name="Moneda 3 3 2 4 2 2 4" xfId="9079"/>
    <cellStyle name="Moneda 3 3 2 4 2 2 5" xfId="17237"/>
    <cellStyle name="Moneda 3 3 2 4 2 2 6" xfId="18678"/>
    <cellStyle name="Moneda 3 3 2 4 2 2 7" xfId="17842"/>
    <cellStyle name="Moneda 3 3 2 4 2 2_ESF-08" xfId="14004"/>
    <cellStyle name="Moneda 3 3 2 4 2 3" xfId="3623"/>
    <cellStyle name="Moneda 3 3 2 4 2 3 2" xfId="10055"/>
    <cellStyle name="Moneda 3 3 2 4 2 3_ESF-08" xfId="14397"/>
    <cellStyle name="Moneda 3 3 2 4 2 4" xfId="5572"/>
    <cellStyle name="Moneda 3 3 2 4 2 4 2" xfId="12004"/>
    <cellStyle name="Moneda 3 3 2 4 2 4_ESF-08" xfId="6967"/>
    <cellStyle name="Moneda 3 3 2 4 2 5" xfId="7917"/>
    <cellStyle name="Moneda 3 3 2 4 2 6" xfId="17236"/>
    <cellStyle name="Moneda 3 3 2 4 2 7" xfId="18677"/>
    <cellStyle name="Moneda 3 3 2 4 2 8" xfId="17841"/>
    <cellStyle name="Moneda 3 3 2 4 2_ESF-08" xfId="6745"/>
    <cellStyle name="Moneda 3 3 2 4 3" xfId="2646"/>
    <cellStyle name="Moneda 3 3 2 4 3 2" xfId="4597"/>
    <cellStyle name="Moneda 3 3 2 4 3 2 2" xfId="11029"/>
    <cellStyle name="Moneda 3 3 2 4 3 2_ESF-08" xfId="15128"/>
    <cellStyle name="Moneda 3 3 2 4 3 3" xfId="6547"/>
    <cellStyle name="Moneda 3 3 2 4 3 3 2" xfId="12979"/>
    <cellStyle name="Moneda 3 3 2 4 3 3_ESF-08" xfId="15229"/>
    <cellStyle name="Moneda 3 3 2 4 3 4" xfId="9078"/>
    <cellStyle name="Moneda 3 3 2 4 3 5" xfId="17238"/>
    <cellStyle name="Moneda 3 3 2 4 3 6" xfId="18679"/>
    <cellStyle name="Moneda 3 3 2 4 3 7" xfId="17844"/>
    <cellStyle name="Moneda 3 3 2 4 3_ESF-08" xfId="15021"/>
    <cellStyle name="Moneda 3 3 2 4 4" xfId="3622"/>
    <cellStyle name="Moneda 3 3 2 4 4 2" xfId="10054"/>
    <cellStyle name="Moneda 3 3 2 4 4_ESF-08" xfId="14221"/>
    <cellStyle name="Moneda 3 3 2 4 5" xfId="5571"/>
    <cellStyle name="Moneda 3 3 2 4 5 2" xfId="12003"/>
    <cellStyle name="Moneda 3 3 2 4 5_ESF-08" xfId="13950"/>
    <cellStyle name="Moneda 3 3 2 4 6" xfId="7916"/>
    <cellStyle name="Moneda 3 3 2 4 7" xfId="17235"/>
    <cellStyle name="Moneda 3 3 2 4 8" xfId="18676"/>
    <cellStyle name="Moneda 3 3 2 4 9" xfId="17839"/>
    <cellStyle name="Moneda 3 3 2 4_ESF-08" xfId="15066"/>
    <cellStyle name="Moneda 3 3 2 5" xfId="1091"/>
    <cellStyle name="Moneda 3 3 2 5 2" xfId="1092"/>
    <cellStyle name="Moneda 3 3 2 5 2 2" xfId="2649"/>
    <cellStyle name="Moneda 3 3 2 5 2 2 2" xfId="4600"/>
    <cellStyle name="Moneda 3 3 2 5 2 2 2 2" xfId="11032"/>
    <cellStyle name="Moneda 3 3 2 5 2 2 2_ESF-08" xfId="13279"/>
    <cellStyle name="Moneda 3 3 2 5 2 2 3" xfId="6550"/>
    <cellStyle name="Moneda 3 3 2 5 2 2 3 2" xfId="12982"/>
    <cellStyle name="Moneda 3 3 2 5 2 2 3_ESF-08" xfId="14970"/>
    <cellStyle name="Moneda 3 3 2 5 2 2 4" xfId="9081"/>
    <cellStyle name="Moneda 3 3 2 5 2 2 5" xfId="17241"/>
    <cellStyle name="Moneda 3 3 2 5 2 2 6" xfId="18682"/>
    <cellStyle name="Moneda 3 3 2 5 2 2 7" xfId="17850"/>
    <cellStyle name="Moneda 3 3 2 5 2 2_ESF-08" xfId="13172"/>
    <cellStyle name="Moneda 3 3 2 5 2 3" xfId="3625"/>
    <cellStyle name="Moneda 3 3 2 5 2 3 2" xfId="10057"/>
    <cellStyle name="Moneda 3 3 2 5 2 3_ESF-08" xfId="14059"/>
    <cellStyle name="Moneda 3 3 2 5 2 4" xfId="5574"/>
    <cellStyle name="Moneda 3 3 2 5 2 4 2" xfId="12006"/>
    <cellStyle name="Moneda 3 3 2 5 2 4_ESF-08" xfId="6966"/>
    <cellStyle name="Moneda 3 3 2 5 2 5" xfId="7919"/>
    <cellStyle name="Moneda 3 3 2 5 2 6" xfId="17240"/>
    <cellStyle name="Moneda 3 3 2 5 2 7" xfId="18681"/>
    <cellStyle name="Moneda 3 3 2 5 2 8" xfId="17848"/>
    <cellStyle name="Moneda 3 3 2 5 2_ESF-08" xfId="7063"/>
    <cellStyle name="Moneda 3 3 2 5 3" xfId="2648"/>
    <cellStyle name="Moneda 3 3 2 5 3 2" xfId="4599"/>
    <cellStyle name="Moneda 3 3 2 5 3 2 2" xfId="11031"/>
    <cellStyle name="Moneda 3 3 2 5 3 2_ESF-08" xfId="14802"/>
    <cellStyle name="Moneda 3 3 2 5 3 3" xfId="6549"/>
    <cellStyle name="Moneda 3 3 2 5 3 3 2" xfId="12981"/>
    <cellStyle name="Moneda 3 3 2 5 3 3_ESF-08" xfId="14902"/>
    <cellStyle name="Moneda 3 3 2 5 3 4" xfId="9080"/>
    <cellStyle name="Moneda 3 3 2 5 3 5" xfId="17242"/>
    <cellStyle name="Moneda 3 3 2 5 3 6" xfId="18683"/>
    <cellStyle name="Moneda 3 3 2 5 3 7" xfId="17852"/>
    <cellStyle name="Moneda 3 3 2 5 3_ESF-08" xfId="14692"/>
    <cellStyle name="Moneda 3 3 2 5 4" xfId="3624"/>
    <cellStyle name="Moneda 3 3 2 5 4 2" xfId="10056"/>
    <cellStyle name="Moneda 3 3 2 5 4_ESF-08" xfId="13380"/>
    <cellStyle name="Moneda 3 3 2 5 5" xfId="5573"/>
    <cellStyle name="Moneda 3 3 2 5 5 2" xfId="12005"/>
    <cellStyle name="Moneda 3 3 2 5 5_ESF-08" xfId="13599"/>
    <cellStyle name="Moneda 3 3 2 5 6" xfId="7918"/>
    <cellStyle name="Moneda 3 3 2 5 7" xfId="17239"/>
    <cellStyle name="Moneda 3 3 2 5 8" xfId="18680"/>
    <cellStyle name="Moneda 3 3 2 5 9" xfId="17846"/>
    <cellStyle name="Moneda 3 3 2 5_ESF-08" xfId="14741"/>
    <cellStyle name="Moneda 3 3 2 6" xfId="1093"/>
    <cellStyle name="Moneda 3 3 2 6 2" xfId="1094"/>
    <cellStyle name="Moneda 3 3 2 6 2 2" xfId="2651"/>
    <cellStyle name="Moneda 3 3 2 6 2 2 2" xfId="4602"/>
    <cellStyle name="Moneda 3 3 2 6 2 2 2 2" xfId="11034"/>
    <cellStyle name="Moneda 3 3 2 6 2 2 2_ESF-08" xfId="13771"/>
    <cellStyle name="Moneda 3 3 2 6 2 2 3" xfId="6552"/>
    <cellStyle name="Moneda 3 3 2 6 2 2 3 2" xfId="12984"/>
    <cellStyle name="Moneda 3 3 2 6 2 2 3_ESF-08" xfId="14638"/>
    <cellStyle name="Moneda 3 3 2 6 2 2 4" xfId="9083"/>
    <cellStyle name="Moneda 3 3 2 6 2 2 5" xfId="17245"/>
    <cellStyle name="Moneda 3 3 2 6 2 2 6" xfId="18686"/>
    <cellStyle name="Moneda 3 3 2 6 2 2 7" xfId="17858"/>
    <cellStyle name="Moneda 3 3 2 6 2 2_ESF-08" xfId="13657"/>
    <cellStyle name="Moneda 3 3 2 6 2 3" xfId="3627"/>
    <cellStyle name="Moneda 3 3 2 6 2 3 2" xfId="10059"/>
    <cellStyle name="Moneda 3 3 2 6 2 3_ESF-08" xfId="6934"/>
    <cellStyle name="Moneda 3 3 2 6 2 4" xfId="5576"/>
    <cellStyle name="Moneda 3 3 2 6 2 4 2" xfId="12008"/>
    <cellStyle name="Moneda 3 3 2 6 2 4_ESF-08" xfId="6965"/>
    <cellStyle name="Moneda 3 3 2 6 2 5" xfId="7921"/>
    <cellStyle name="Moneda 3 3 2 6 2 6" xfId="17244"/>
    <cellStyle name="Moneda 3 3 2 6 2 7" xfId="18685"/>
    <cellStyle name="Moneda 3 3 2 6 2 8" xfId="17856"/>
    <cellStyle name="Moneda 3 3 2 6 2_ESF-08" xfId="6744"/>
    <cellStyle name="Moneda 3 3 2 6 3" xfId="2650"/>
    <cellStyle name="Moneda 3 3 2 6 3 2" xfId="4601"/>
    <cellStyle name="Moneda 3 3 2 6 3 2 2" xfId="11033"/>
    <cellStyle name="Moneda 3 3 2 6 3 2_ESF-08" xfId="13280"/>
    <cellStyle name="Moneda 3 3 2 6 3 3" xfId="6551"/>
    <cellStyle name="Moneda 3 3 2 6 3 3 2" xfId="12983"/>
    <cellStyle name="Moneda 3 3 2 6 3 3_ESF-08" xfId="13874"/>
    <cellStyle name="Moneda 3 3 2 6 3 4" xfId="9082"/>
    <cellStyle name="Moneda 3 3 2 6 3 5" xfId="17246"/>
    <cellStyle name="Moneda 3 3 2 6 3 6" xfId="18687"/>
    <cellStyle name="Moneda 3 3 2 6 3 7" xfId="17860"/>
    <cellStyle name="Moneda 3 3 2 6 3_ESF-08" xfId="13173"/>
    <cellStyle name="Moneda 3 3 2 6 4" xfId="3626"/>
    <cellStyle name="Moneda 3 3 2 6 4 2" xfId="10058"/>
    <cellStyle name="Moneda 3 3 2 6 4_ESF-08" xfId="14564"/>
    <cellStyle name="Moneda 3 3 2 6 5" xfId="5575"/>
    <cellStyle name="Moneda 3 3 2 6 5 2" xfId="12007"/>
    <cellStyle name="Moneda 3 3 2 6 5_ESF-08" xfId="15231"/>
    <cellStyle name="Moneda 3 3 2 6 6" xfId="7920"/>
    <cellStyle name="Moneda 3 3 2 6 7" xfId="17243"/>
    <cellStyle name="Moneda 3 3 2 6 8" xfId="18684"/>
    <cellStyle name="Moneda 3 3 2 6 9" xfId="17854"/>
    <cellStyle name="Moneda 3 3 2 6_ESF-08" xfId="13222"/>
    <cellStyle name="Moneda 3 3 2 7" xfId="1095"/>
    <cellStyle name="Moneda 3 3 2 7 2" xfId="2652"/>
    <cellStyle name="Moneda 3 3 2 7 2 2" xfId="4603"/>
    <cellStyle name="Moneda 3 3 2 7 2 2 2" xfId="11035"/>
    <cellStyle name="Moneda 3 3 2 7 2 2_ESF-08" xfId="8180"/>
    <cellStyle name="Moneda 3 3 2 7 2 3" xfId="6553"/>
    <cellStyle name="Moneda 3 3 2 7 2 3 2" xfId="12985"/>
    <cellStyle name="Moneda 3 3 2 7 2 3_ESF-08" xfId="14699"/>
    <cellStyle name="Moneda 3 3 2 7 2 4" xfId="9084"/>
    <cellStyle name="Moneda 3 3 2 7 2 5" xfId="17248"/>
    <cellStyle name="Moneda 3 3 2 7 2 6" xfId="18689"/>
    <cellStyle name="Moneda 3 3 2 7 2 7" xfId="17864"/>
    <cellStyle name="Moneda 3 3 2 7 2_ESF-08" xfId="14223"/>
    <cellStyle name="Moneda 3 3 2 7 3" xfId="3628"/>
    <cellStyle name="Moneda 3 3 2 7 3 2" xfId="10060"/>
    <cellStyle name="Moneda 3 3 2 7 3_ESF-08" xfId="13284"/>
    <cellStyle name="Moneda 3 3 2 7 4" xfId="5577"/>
    <cellStyle name="Moneda 3 3 2 7 4 2" xfId="12009"/>
    <cellStyle name="Moneda 3 3 2 7 4_ESF-08" xfId="14963"/>
    <cellStyle name="Moneda 3 3 2 7 5" xfId="7922"/>
    <cellStyle name="Moneda 3 3 2 7 6" xfId="17247"/>
    <cellStyle name="Moneda 3 3 2 7 7" xfId="18688"/>
    <cellStyle name="Moneda 3 3 2 7 8" xfId="17862"/>
    <cellStyle name="Moneda 3 3 2 7_ESF-08" xfId="6887"/>
    <cellStyle name="Moneda 3 3 2 8" xfId="1096"/>
    <cellStyle name="Moneda 3 3 2 8 2" xfId="2653"/>
    <cellStyle name="Moneda 3 3 2 8 2 2" xfId="4604"/>
    <cellStyle name="Moneda 3 3 2 8 2 2 2" xfId="11036"/>
    <cellStyle name="Moneda 3 3 2 8 2 2_ESF-08" xfId="15024"/>
    <cellStyle name="Moneda 3 3 2 8 2 3" xfId="6554"/>
    <cellStyle name="Moneda 3 3 2 8 2 3 2" xfId="12986"/>
    <cellStyle name="Moneda 3 3 2 8 2 3_ESF-08" xfId="15131"/>
    <cellStyle name="Moneda 3 3 2 8 2 4" xfId="9085"/>
    <cellStyle name="Moneda 3 3 2 8 2 5" xfId="17250"/>
    <cellStyle name="Moneda 3 3 2 8 2 6" xfId="18691"/>
    <cellStyle name="Moneda 3 3 2 8 2 7" xfId="17868"/>
    <cellStyle name="Moneda 3 3 2 8 2_ESF-08" xfId="7062"/>
    <cellStyle name="Moneda 3 3 2 8 3" xfId="3629"/>
    <cellStyle name="Moneda 3 3 2 8 3 2" xfId="10061"/>
    <cellStyle name="Moneda 3 3 2 8 3_ESF-08" xfId="14904"/>
    <cellStyle name="Moneda 3 3 2 8 4" xfId="5578"/>
    <cellStyle name="Moneda 3 3 2 8 4 2" xfId="12010"/>
    <cellStyle name="Moneda 3 3 2 8 4_ESF-08" xfId="13942"/>
    <cellStyle name="Moneda 3 3 2 8 5" xfId="7923"/>
    <cellStyle name="Moneda 3 3 2 8 6" xfId="17249"/>
    <cellStyle name="Moneda 3 3 2 8 7" xfId="18690"/>
    <cellStyle name="Moneda 3 3 2 8 8" xfId="17866"/>
    <cellStyle name="Moneda 3 3 2 8_ESF-08" xfId="13224"/>
    <cellStyle name="Moneda 3 3 2 9" xfId="2609"/>
    <cellStyle name="Moneda 3 3 2 9 2" xfId="4560"/>
    <cellStyle name="Moneda 3 3 2 9 2 2" xfId="10992"/>
    <cellStyle name="Moneda 3 3 2 9 2_ESF-08" xfId="6963"/>
    <cellStyle name="Moneda 3 3 2 9 3" xfId="6510"/>
    <cellStyle name="Moneda 3 3 2 9 3 2" xfId="12942"/>
    <cellStyle name="Moneda 3 3 2 9 3_ESF-08" xfId="14007"/>
    <cellStyle name="Moneda 3 3 2 9 4" xfId="9041"/>
    <cellStyle name="Moneda 3 3 2 9 5" xfId="17251"/>
    <cellStyle name="Moneda 3 3 2 9 6" xfId="18692"/>
    <cellStyle name="Moneda 3 3 2 9 7" xfId="17877"/>
    <cellStyle name="Moneda 3 3 2 9_ESF-08" xfId="13717"/>
    <cellStyle name="Moneda 3 3 2_ESF-01" xfId="1097"/>
    <cellStyle name="Moneda 3 3 20" xfId="6844"/>
    <cellStyle name="Moneda 3 3 21" xfId="14270"/>
    <cellStyle name="Moneda 3 3 22" xfId="14593"/>
    <cellStyle name="Moneda 3 3 23" xfId="13690"/>
    <cellStyle name="Moneda 3 3 24" xfId="14043"/>
    <cellStyle name="Moneda 3 3 25" xfId="15318"/>
    <cellStyle name="Moneda 3 3 26" xfId="14434"/>
    <cellStyle name="Moneda 3 3 27" xfId="8147"/>
    <cellStyle name="Moneda 3 3 28" xfId="15277"/>
    <cellStyle name="Moneda 3 3 29" xfId="14271"/>
    <cellStyle name="Moneda 3 3 3" xfId="1098"/>
    <cellStyle name="Moneda 3 3 3 10" xfId="7924"/>
    <cellStyle name="Moneda 3 3 3 11" xfId="6851"/>
    <cellStyle name="Moneda 3 3 3 12" xfId="17252"/>
    <cellStyle name="Moneda 3 3 3 2" xfId="1099"/>
    <cellStyle name="Moneda 3 3 3 2 2" xfId="1100"/>
    <cellStyle name="Moneda 3 3 3 2 2 2" xfId="2656"/>
    <cellStyle name="Moneda 3 3 3 2 2 2 2" xfId="4607"/>
    <cellStyle name="Moneda 3 3 3 2 2 2 2 2" xfId="11039"/>
    <cellStyle name="Moneda 3 3 3 2 2 2 2_ESF-08" xfId="13770"/>
    <cellStyle name="Moneda 3 3 3 2 2 2 3" xfId="6557"/>
    <cellStyle name="Moneda 3 3 3 2 2 2 3 2" xfId="12989"/>
    <cellStyle name="Moneda 3 3 3 2 2 2 3_ESF-08" xfId="14630"/>
    <cellStyle name="Moneda 3 3 3 2 2 2 4" xfId="9088"/>
    <cellStyle name="Moneda 3 3 3 2 2 2 5" xfId="17255"/>
    <cellStyle name="Moneda 3 3 3 2 2 2 6" xfId="18695"/>
    <cellStyle name="Moneda 3 3 3 2 2 2 7" xfId="17886"/>
    <cellStyle name="Moneda 3 3 3 2 2 2_ESF-08" xfId="13656"/>
    <cellStyle name="Moneda 3 3 3 2 2 3" xfId="3632"/>
    <cellStyle name="Moneda 3 3 3 2 2 3 2" xfId="10064"/>
    <cellStyle name="Moneda 3 3 3 2 2 3_ESF-08" xfId="14408"/>
    <cellStyle name="Moneda 3 3 3 2 2 4" xfId="5581"/>
    <cellStyle name="Moneda 3 3 3 2 2 4 2" xfId="12013"/>
    <cellStyle name="Moneda 3 3 3 2 2 4_ESF-08" xfId="6743"/>
    <cellStyle name="Moneda 3 3 3 2 2 5" xfId="7926"/>
    <cellStyle name="Moneda 3 3 3 2 2 6" xfId="17254"/>
    <cellStyle name="Moneda 3 3 3 2 2 7" xfId="18694"/>
    <cellStyle name="Moneda 3 3 3 2 2 8" xfId="17885"/>
    <cellStyle name="Moneda 3 3 3 2 2_ESF-08" xfId="6962"/>
    <cellStyle name="Moneda 3 3 3 2 3" xfId="2655"/>
    <cellStyle name="Moneda 3 3 3 2 3 2" xfId="4606"/>
    <cellStyle name="Moneda 3 3 3 2 3 2 2" xfId="11038"/>
    <cellStyle name="Moneda 3 3 3 2 3 2_ESF-08" xfId="14805"/>
    <cellStyle name="Moneda 3 3 3 2 3 3" xfId="6556"/>
    <cellStyle name="Moneda 3 3 3 2 3 3 2" xfId="12988"/>
    <cellStyle name="Moneda 3 3 3 2 3 3_ESF-08" xfId="13875"/>
    <cellStyle name="Moneda 3 3 3 2 3 4" xfId="9087"/>
    <cellStyle name="Moneda 3 3 3 2 3 5" xfId="17256"/>
    <cellStyle name="Moneda 3 3 3 2 3 6" xfId="18696"/>
    <cellStyle name="Moneda 3 3 3 2 3 7" xfId="17888"/>
    <cellStyle name="Moneda 3 3 3 2 3_ESF-08" xfId="14695"/>
    <cellStyle name="Moneda 3 3 3 2 4" xfId="3631"/>
    <cellStyle name="Moneda 3 3 3 2 4 2" xfId="10063"/>
    <cellStyle name="Moneda 3 3 3 2 4_ESF-08" xfId="14565"/>
    <cellStyle name="Moneda 3 3 3 2 5" xfId="5580"/>
    <cellStyle name="Moneda 3 3 3 2 5 2" xfId="12012"/>
    <cellStyle name="Moneda 3 3 3 2 5_ESF-08" xfId="6699"/>
    <cellStyle name="Moneda 3 3 3 2 6" xfId="7925"/>
    <cellStyle name="Moneda 3 3 3 2 7" xfId="17253"/>
    <cellStyle name="Moneda 3 3 3 2 8" xfId="18693"/>
    <cellStyle name="Moneda 3 3 3 2 9" xfId="17883"/>
    <cellStyle name="Moneda 3 3 3 2_ESF-08" xfId="15077"/>
    <cellStyle name="Moneda 3 3 3 3" xfId="1101"/>
    <cellStyle name="Moneda 3 3 3 3 2" xfId="1102"/>
    <cellStyle name="Moneda 3 3 3 3 2 2" xfId="2658"/>
    <cellStyle name="Moneda 3 3 3 3 2 2 2" xfId="4609"/>
    <cellStyle name="Moneda 3 3 3 3 2 2 2 2" xfId="11041"/>
    <cellStyle name="Moneda 3 3 3 3 2 2 2_ESF-08" xfId="15130"/>
    <cellStyle name="Moneda 3 3 3 3 2 2 3" xfId="6559"/>
    <cellStyle name="Moneda 3 3 3 3 2 2 3 2" xfId="12991"/>
    <cellStyle name="Moneda 3 3 3 3 2 2 3_ESF-08" xfId="7029"/>
    <cellStyle name="Moneda 3 3 3 3 2 2 4" xfId="9090"/>
    <cellStyle name="Moneda 3 3 3 3 2 2 5" xfId="17259"/>
    <cellStyle name="Moneda 3 3 3 3 2 2 6" xfId="18699"/>
    <cellStyle name="Moneda 3 3 3 3 2 2 7" xfId="17893"/>
    <cellStyle name="Moneda 3 3 3 3 2 2_ESF-08" xfId="15023"/>
    <cellStyle name="Moneda 3 3 3 3 2 3" xfId="3634"/>
    <cellStyle name="Moneda 3 3 3 3 2 3 2" xfId="10066"/>
    <cellStyle name="Moneda 3 3 3 3 2 3_ESF-08" xfId="14070"/>
    <cellStyle name="Moneda 3 3 3 3 2 4" xfId="5583"/>
    <cellStyle name="Moneda 3 3 3 3 2 4 2" xfId="12015"/>
    <cellStyle name="Moneda 3 3 3 3 2 4_ESF-08" xfId="6742"/>
    <cellStyle name="Moneda 3 3 3 3 2 5" xfId="7928"/>
    <cellStyle name="Moneda 3 3 3 3 2 6" xfId="17258"/>
    <cellStyle name="Moneda 3 3 3 3 2 7" xfId="18698"/>
    <cellStyle name="Moneda 3 3 3 3 2 8" xfId="17891"/>
    <cellStyle name="Moneda 3 3 3 3 2_ESF-08" xfId="6961"/>
    <cellStyle name="Moneda 3 3 3 3 3" xfId="2657"/>
    <cellStyle name="Moneda 3 3 3 3 3 2" xfId="4608"/>
    <cellStyle name="Moneda 3 3 3 3 3 2 2" xfId="11040"/>
    <cellStyle name="Moneda 3 3 3 3 3 2_ESF-08" xfId="14461"/>
    <cellStyle name="Moneda 3 3 3 3 3 3" xfId="6558"/>
    <cellStyle name="Moneda 3 3 3 3 3 3 2" xfId="12990"/>
    <cellStyle name="Moneda 3 3 3 3 3 3_ESF-08" xfId="15232"/>
    <cellStyle name="Moneda 3 3 3 3 3 4" xfId="9089"/>
    <cellStyle name="Moneda 3 3 3 3 3 5" xfId="17260"/>
    <cellStyle name="Moneda 3 3 3 3 3 6" xfId="18700"/>
    <cellStyle name="Moneda 3 3 3 3 3 7" xfId="17895"/>
    <cellStyle name="Moneda 3 3 3 3 3_ESF-08" xfId="14350"/>
    <cellStyle name="Moneda 3 3 3 3 4" xfId="3633"/>
    <cellStyle name="Moneda 3 3 3 3 4 2" xfId="10065"/>
    <cellStyle name="Moneda 3 3 3 3 4_ESF-08" xfId="14224"/>
    <cellStyle name="Moneda 3 3 3 3 5" xfId="5582"/>
    <cellStyle name="Moneda 3 3 3 3 5 2" xfId="12014"/>
    <cellStyle name="Moneda 3 3 3 3 5_ESF-08" xfId="13610"/>
    <cellStyle name="Moneda 3 3 3 3 6" xfId="7927"/>
    <cellStyle name="Moneda 3 3 3 3 7" xfId="17257"/>
    <cellStyle name="Moneda 3 3 3 3 8" xfId="18697"/>
    <cellStyle name="Moneda 3 3 3 3 9" xfId="17889"/>
    <cellStyle name="Moneda 3 3 3 3_ESF-08" xfId="14752"/>
    <cellStyle name="Moneda 3 3 3 4" xfId="1103"/>
    <cellStyle name="Moneda 3 3 3 4 2" xfId="1104"/>
    <cellStyle name="Moneda 3 3 3 4 2 2" xfId="2660"/>
    <cellStyle name="Moneda 3 3 3 4 2 2 2" xfId="4611"/>
    <cellStyle name="Moneda 3 3 3 4 2 2 2 2" xfId="11043"/>
    <cellStyle name="Moneda 3 3 3 4 2 2 2_ESF-08" xfId="14804"/>
    <cellStyle name="Moneda 3 3 3 4 2 2 3" xfId="6561"/>
    <cellStyle name="Moneda 3 3 3 4 2 2 3 2" xfId="12993"/>
    <cellStyle name="Moneda 3 3 3 4 2 2 3_ESF-08" xfId="7028"/>
    <cellStyle name="Moneda 3 3 3 4 2 2 4" xfId="9092"/>
    <cellStyle name="Moneda 3 3 3 4 2 2 5" xfId="17263"/>
    <cellStyle name="Moneda 3 3 3 4 2 2 6" xfId="18703"/>
    <cellStyle name="Moneda 3 3 3 4 2 2 7" xfId="17901"/>
    <cellStyle name="Moneda 3 3 3 4 2 2_ESF-08" xfId="14694"/>
    <cellStyle name="Moneda 3 3 3 4 2 3" xfId="3636"/>
    <cellStyle name="Moneda 3 3 3 4 2 3 2" xfId="10068"/>
    <cellStyle name="Moneda 3 3 3 4 2 3_ESF-08" xfId="13716"/>
    <cellStyle name="Moneda 3 3 3 4 2 4" xfId="5585"/>
    <cellStyle name="Moneda 3 3 3 4 2 4 2" xfId="12017"/>
    <cellStyle name="Moneda 3 3 3 4 2 4_ESF-08" xfId="6741"/>
    <cellStyle name="Moneda 3 3 3 4 2 5" xfId="7930"/>
    <cellStyle name="Moneda 3 3 3 4 2 6" xfId="17262"/>
    <cellStyle name="Moneda 3 3 3 4 2 7" xfId="18702"/>
    <cellStyle name="Moneda 3 3 3 4 2 8" xfId="17899"/>
    <cellStyle name="Moneda 3 3 3 4 2_ESF-08" xfId="6960"/>
    <cellStyle name="Moneda 3 3 3 4 3" xfId="2659"/>
    <cellStyle name="Moneda 3 3 3 4 3 2" xfId="4610"/>
    <cellStyle name="Moneda 3 3 3 4 3 2 2" xfId="11042"/>
    <cellStyle name="Moneda 3 3 3 4 3 2_ESF-08" xfId="14125"/>
    <cellStyle name="Moneda 3 3 3 4 3 3" xfId="6560"/>
    <cellStyle name="Moneda 3 3 3 4 3 3 2" xfId="12992"/>
    <cellStyle name="Moneda 3 3 3 4 3 3_ESF-08" xfId="14905"/>
    <cellStyle name="Moneda 3 3 3 4 3 4" xfId="9091"/>
    <cellStyle name="Moneda 3 3 3 4 3 5" xfId="17264"/>
    <cellStyle name="Moneda 3 3 3 4 3 6" xfId="18704"/>
    <cellStyle name="Moneda 3 3 3 4 3 7" xfId="17902"/>
    <cellStyle name="Moneda 3 3 3 4 3_ESF-08" xfId="14006"/>
    <cellStyle name="Moneda 3 3 3 4 4" xfId="3635"/>
    <cellStyle name="Moneda 3 3 3 4 4 2" xfId="10067"/>
    <cellStyle name="Moneda 3 3 3 4 4_ESF-08" xfId="13867"/>
    <cellStyle name="Moneda 3 3 3 4 5" xfId="5584"/>
    <cellStyle name="Moneda 3 3 3 4 5 2" xfId="12016"/>
    <cellStyle name="Moneda 3 3 3 4 5_ESF-08" xfId="14640"/>
    <cellStyle name="Moneda 3 3 3 4 6" xfId="7929"/>
    <cellStyle name="Moneda 3 3 3 4 7" xfId="17261"/>
    <cellStyle name="Moneda 3 3 3 4 8" xfId="18701"/>
    <cellStyle name="Moneda 3 3 3 4 9" xfId="17897"/>
    <cellStyle name="Moneda 3 3 3 4_ESF-08" xfId="14407"/>
    <cellStyle name="Moneda 3 3 3 5" xfId="1105"/>
    <cellStyle name="Moneda 3 3 3 5 2" xfId="2661"/>
    <cellStyle name="Moneda 3 3 3 5 2 2" xfId="4612"/>
    <cellStyle name="Moneda 3 3 3 5 2 2 2" xfId="11044"/>
    <cellStyle name="Moneda 3 3 3 5 2 2_ESF-08" xfId="14352"/>
    <cellStyle name="Moneda 3 3 3 5 2 3" xfId="6562"/>
    <cellStyle name="Moneda 3 3 3 5 2 3 2" xfId="12994"/>
    <cellStyle name="Moneda 3 3 3 5 2 3_ESF-08" xfId="14463"/>
    <cellStyle name="Moneda 3 3 3 5 2 4" xfId="9093"/>
    <cellStyle name="Moneda 3 3 3 5 2 5" xfId="17266"/>
    <cellStyle name="Moneda 3 3 3 5 2 6" xfId="18706"/>
    <cellStyle name="Moneda 3 3 3 5 2 7" xfId="17908"/>
    <cellStyle name="Moneda 3 3 3 5 2_ESF-08" xfId="7060"/>
    <cellStyle name="Moneda 3 3 3 5 3" xfId="3637"/>
    <cellStyle name="Moneda 3 3 3 5 3 2" xfId="10069"/>
    <cellStyle name="Moneda 3 3 3 5 3_ESF-08" xfId="14301"/>
    <cellStyle name="Moneda 3 3 3 5 4" xfId="5586"/>
    <cellStyle name="Moneda 3 3 3 5 4 2" xfId="12018"/>
    <cellStyle name="Moneda 3 3 3 5 4_ESF-08" xfId="15076"/>
    <cellStyle name="Moneda 3 3 3 5 5" xfId="7931"/>
    <cellStyle name="Moneda 3 3 3 5 6" xfId="17265"/>
    <cellStyle name="Moneda 3 3 3 5 7" xfId="18705"/>
    <cellStyle name="Moneda 3 3 3 5 8" xfId="17906"/>
    <cellStyle name="Moneda 3 3 3 5_ESF-08" xfId="14072"/>
    <cellStyle name="Moneda 3 3 3 6" xfId="1106"/>
    <cellStyle name="Moneda 3 3 3 6 2" xfId="2662"/>
    <cellStyle name="Moneda 3 3 3 6 2 2" xfId="4613"/>
    <cellStyle name="Moneda 3 3 3 6 2 2 2" xfId="11045"/>
    <cellStyle name="Moneda 3 3 3 6 2 2_ESF-08" xfId="13281"/>
    <cellStyle name="Moneda 3 3 3 6 2 3" xfId="6563"/>
    <cellStyle name="Moneda 3 3 3 6 2 3 2" xfId="12995"/>
    <cellStyle name="Moneda 3 3 3 6 2 3_ESF-08" xfId="14557"/>
    <cellStyle name="Moneda 3 3 3 6 2 4" xfId="9094"/>
    <cellStyle name="Moneda 3 3 3 6 2 5" xfId="17268"/>
    <cellStyle name="Moneda 3 3 3 6 2 6" xfId="18708"/>
    <cellStyle name="Moneda 3 3 3 6 2 7" xfId="17911"/>
    <cellStyle name="Moneda 3 3 3 6 2_ESF-08" xfId="13174"/>
    <cellStyle name="Moneda 3 3 3 6 3" xfId="3638"/>
    <cellStyle name="Moneda 3 3 3 6 3 2" xfId="10070"/>
    <cellStyle name="Moneda 3 3 3 6 3_ESF-08" xfId="14973"/>
    <cellStyle name="Moneda 3 3 3 6 4" xfId="5587"/>
    <cellStyle name="Moneda 3 3 3 6 4 2" xfId="12019"/>
    <cellStyle name="Moneda 3 3 3 6 4_ESF-08" xfId="14069"/>
    <cellStyle name="Moneda 3 3 3 6 5" xfId="7932"/>
    <cellStyle name="Moneda 3 3 3 6 6" xfId="17267"/>
    <cellStyle name="Moneda 3 3 3 6 7" xfId="18707"/>
    <cellStyle name="Moneda 3 3 3 6 8" xfId="17909"/>
    <cellStyle name="Moneda 3 3 3 6_ESF-08" xfId="6740"/>
    <cellStyle name="Moneda 3 3 3 7" xfId="2654"/>
    <cellStyle name="Moneda 3 3 3 7 2" xfId="4605"/>
    <cellStyle name="Moneda 3 3 3 7 2 2" xfId="11037"/>
    <cellStyle name="Moneda 3 3 3 7 2_ESF-08" xfId="13175"/>
    <cellStyle name="Moneda 3 3 3 7 3" xfId="6555"/>
    <cellStyle name="Moneda 3 3 3 7 3 2" xfId="12987"/>
    <cellStyle name="Moneda 3 3 3 7 3_ESF-08" xfId="13282"/>
    <cellStyle name="Moneda 3 3 3 7 4" xfId="9086"/>
    <cellStyle name="Moneda 3 3 3 7 5" xfId="17269"/>
    <cellStyle name="Moneda 3 3 3 7 6" xfId="18709"/>
    <cellStyle name="Moneda 3 3 3 7 7" xfId="17912"/>
    <cellStyle name="Moneda 3 3 3 7_ESF-08" xfId="6959"/>
    <cellStyle name="Moneda 3 3 3 8" xfId="3630"/>
    <cellStyle name="Moneda 3 3 3 8 2" xfId="10062"/>
    <cellStyle name="Moneda 3 3 3 8_ESF-08" xfId="15224"/>
    <cellStyle name="Moneda 3 3 3 9" xfId="5579"/>
    <cellStyle name="Moneda 3 3 3 9 2" xfId="12011"/>
    <cellStyle name="Moneda 3 3 3 9_ESF-08" xfId="14641"/>
    <cellStyle name="Moneda 3 3 3_ESF-08" xfId="13381"/>
    <cellStyle name="Moneda 3 3 30" xfId="17126"/>
    <cellStyle name="Moneda 3 3 31" xfId="18571"/>
    <cellStyle name="Moneda 3 3 32" xfId="17579"/>
    <cellStyle name="Moneda 3 3 4" xfId="1107"/>
    <cellStyle name="Moneda 3 3 4 10" xfId="7933"/>
    <cellStyle name="Moneda 3 3 4 11" xfId="6852"/>
    <cellStyle name="Moneda 3 3 4 12" xfId="17270"/>
    <cellStyle name="Moneda 3 3 4 2" xfId="1108"/>
    <cellStyle name="Moneda 3 3 4 2 2" xfId="1109"/>
    <cellStyle name="Moneda 3 3 4 2 2 2" xfId="2665"/>
    <cellStyle name="Moneda 3 3 4 2 2 2 2" xfId="4616"/>
    <cellStyle name="Moneda 3 3 4 2 2 2 2 2" xfId="11048"/>
    <cellStyle name="Moneda 3 3 4 2 2 2 2_ESF-08" xfId="14751"/>
    <cellStyle name="Moneda 3 3 4 2 2 2 3" xfId="6566"/>
    <cellStyle name="Moneda 3 3 4 2 2 2 3 2" xfId="12998"/>
    <cellStyle name="Moneda 3 3 4 2 2 2 3_ESF-08" xfId="6739"/>
    <cellStyle name="Moneda 3 3 4 2 2 2 4" xfId="9097"/>
    <cellStyle name="Moneda 3 3 4 2 2 2 5" xfId="17273"/>
    <cellStyle name="Moneda 3 3 4 2 2 2 6" xfId="18712"/>
    <cellStyle name="Moneda 3 3 4 2 2 2 7" xfId="17919"/>
    <cellStyle name="Moneda 3 3 4 2 2 2_ESF-08" xfId="13953"/>
    <cellStyle name="Moneda 3 3 4 2 2 3" xfId="3641"/>
    <cellStyle name="Moneda 3 3 4 2 2 3 2" xfId="10073"/>
    <cellStyle name="Moneda 3 3 4 2 2 3_ESF-08" xfId="13659"/>
    <cellStyle name="Moneda 3 3 4 2 2 4" xfId="5590"/>
    <cellStyle name="Moneda 3 3 4 2 2 4 2" xfId="12022"/>
    <cellStyle name="Moneda 3 3 4 2 2 4_ESF-08" xfId="13773"/>
    <cellStyle name="Moneda 3 3 4 2 2 5" xfId="7935"/>
    <cellStyle name="Moneda 3 3 4 2 2 6" xfId="17272"/>
    <cellStyle name="Moneda 3 3 4 2 2 7" xfId="18711"/>
    <cellStyle name="Moneda 3 3 4 2 2 8" xfId="17917"/>
    <cellStyle name="Moneda 3 3 4 2 2_ESF-08" xfId="14464"/>
    <cellStyle name="Moneda 3 3 4 2 3" xfId="2664"/>
    <cellStyle name="Moneda 3 3 4 2 3 2" xfId="4615"/>
    <cellStyle name="Moneda 3 3 4 2 3 2 2" xfId="11047"/>
    <cellStyle name="Moneda 3 3 4 2 3 2_ESF-08" xfId="14897"/>
    <cellStyle name="Moneda 3 3 4 2 3 3" xfId="6565"/>
    <cellStyle name="Moneda 3 3 4 2 3 3 2" xfId="12997"/>
    <cellStyle name="Moneda 3 3 4 2 3 3_ESF-08" xfId="14300"/>
    <cellStyle name="Moneda 3 3 4 2 3 4" xfId="9096"/>
    <cellStyle name="Moneda 3 3 4 2 3 5" xfId="17274"/>
    <cellStyle name="Moneda 3 3 4 2 3 6" xfId="18713"/>
    <cellStyle name="Moneda 3 3 4 2 3 7" xfId="17921"/>
    <cellStyle name="Moneda 3 3 4 2 3_ESF-08" xfId="14216"/>
    <cellStyle name="Moneda 3 3 4 2 4" xfId="3640"/>
    <cellStyle name="Moneda 3 3 4 2 4 2" xfId="10072"/>
    <cellStyle name="Moneda 3 3 4 2 4_ESF-08" xfId="13719"/>
    <cellStyle name="Moneda 3 3 4 2 5" xfId="5589"/>
    <cellStyle name="Moneda 3 3 4 2 5 2" xfId="12021"/>
    <cellStyle name="Moneda 3 3 4 2 5_ESF-08" xfId="6958"/>
    <cellStyle name="Moneda 3 3 4 2 6" xfId="7934"/>
    <cellStyle name="Moneda 3 3 4 2 7" xfId="17271"/>
    <cellStyle name="Moneda 3 3 4 2 8" xfId="18710"/>
    <cellStyle name="Moneda 3 3 4 2 9" xfId="17915"/>
    <cellStyle name="Moneda 3 3 4 2_ESF-08" xfId="14353"/>
    <cellStyle name="Moneda 3 3 4 3" xfId="1110"/>
    <cellStyle name="Moneda 3 3 4 3 2" xfId="1111"/>
    <cellStyle name="Moneda 3 3 4 3 2 2" xfId="2667"/>
    <cellStyle name="Moneda 3 3 4 3 2 2 2" xfId="4618"/>
    <cellStyle name="Moneda 3 3 4 3 2 2 2 2" xfId="11050"/>
    <cellStyle name="Moneda 3 3 4 3 2 2 2_ESF-08" xfId="13226"/>
    <cellStyle name="Moneda 3 3 4 3 2 2 3" xfId="6568"/>
    <cellStyle name="Moneda 3 3 4 3 2 2 3 2" xfId="13000"/>
    <cellStyle name="Moneda 3 3 4 3 2 2 3_ESF-08" xfId="7061"/>
    <cellStyle name="Moneda 3 3 4 3 2 2 4" xfId="9099"/>
    <cellStyle name="Moneda 3 3 4 3 2 2 5" xfId="17277"/>
    <cellStyle name="Moneda 3 3 4 3 2 2 6" xfId="18716"/>
    <cellStyle name="Moneda 3 3 4 3 2 2 7" xfId="17926"/>
    <cellStyle name="Moneda 3 3 4 3 2 2_ESF-08" xfId="13609"/>
    <cellStyle name="Moneda 3 3 4 3 2 3" xfId="3643"/>
    <cellStyle name="Moneda 3 3 4 3 2 3 2" xfId="10075"/>
    <cellStyle name="Moneda 3 3 4 3 2 3_ESF-08" xfId="15026"/>
    <cellStyle name="Moneda 3 3 4 3 2 4" xfId="5592"/>
    <cellStyle name="Moneda 3 3 4 3 2 4 2" xfId="12024"/>
    <cellStyle name="Moneda 3 3 4 3 2 4_ESF-08" xfId="15133"/>
    <cellStyle name="Moneda 3 3 4 3 2 5" xfId="7937"/>
    <cellStyle name="Moneda 3 3 4 3 2 6" xfId="17276"/>
    <cellStyle name="Moneda 3 3 4 3 2 7" xfId="18715"/>
    <cellStyle name="Moneda 3 3 4 3 2 8" xfId="17925"/>
    <cellStyle name="Moneda 3 3 4 3 2_ESF-08" xfId="14127"/>
    <cellStyle name="Moneda 3 3 4 3 3" xfId="2666"/>
    <cellStyle name="Moneda 3 3 4 3 3 2" xfId="4617"/>
    <cellStyle name="Moneda 3 3 4 3 3 2 2" xfId="11049"/>
    <cellStyle name="Moneda 3 3 4 3 3 2_ESF-08" xfId="13383"/>
    <cellStyle name="Moneda 3 3 4 3 3 3" xfId="6567"/>
    <cellStyle name="Moneda 3 3 4 3 3 3 2" xfId="12999"/>
    <cellStyle name="Moneda 3 3 4 3 3 3_ESF-08" xfId="13952"/>
    <cellStyle name="Moneda 3 3 4 3 3 4" xfId="9098"/>
    <cellStyle name="Moneda 3 3 4 3 3 5" xfId="17278"/>
    <cellStyle name="Moneda 3 3 4 3 3 6" xfId="18717"/>
    <cellStyle name="Moneda 3 3 4 3 3 7" xfId="17928"/>
    <cellStyle name="Moneda 3 3 4 3 3_ESF-08" xfId="13382"/>
    <cellStyle name="Moneda 3 3 4 3 4" xfId="3642"/>
    <cellStyle name="Moneda 3 3 4 3 4 2" xfId="10074"/>
    <cellStyle name="Moneda 3 3 4 3 4_ESF-08" xfId="15079"/>
    <cellStyle name="Moneda 3 3 4 3 5" xfId="5591"/>
    <cellStyle name="Moneda 3 3 4 3 5 2" xfId="12023"/>
    <cellStyle name="Moneda 3 3 4 3 5_ESF-08" xfId="6957"/>
    <cellStyle name="Moneda 3 3 4 3 6" xfId="7936"/>
    <cellStyle name="Moneda 3 3 4 3 7" xfId="17275"/>
    <cellStyle name="Moneda 3 3 4 3 8" xfId="18714"/>
    <cellStyle name="Moneda 3 3 4 3 9" xfId="17923"/>
    <cellStyle name="Moneda 3 3 4 3_ESF-08" xfId="14009"/>
    <cellStyle name="Moneda 3 3 4 4" xfId="1112"/>
    <cellStyle name="Moneda 3 3 4 4 2" xfId="1113"/>
    <cellStyle name="Moneda 3 3 4 4 2 2" xfId="2669"/>
    <cellStyle name="Moneda 3 3 4 4 2 2 2" xfId="4620"/>
    <cellStyle name="Moneda 3 3 4 4 2 2 2 2" xfId="11052"/>
    <cellStyle name="Moneda 3 3 4 4 2 2 2_ESF-08" xfId="14410"/>
    <cellStyle name="Moneda 3 3 4 4 2 2 3" xfId="6570"/>
    <cellStyle name="Moneda 3 3 4 4 2 2 3 2" xfId="13002"/>
    <cellStyle name="Moneda 3 3 4 4 2 2 3_ESF-08" xfId="6738"/>
    <cellStyle name="Moneda 3 3 4 4 2 2 4" xfId="9101"/>
    <cellStyle name="Moneda 3 3 4 4 2 2 5" xfId="17281"/>
    <cellStyle name="Moneda 3 3 4 4 2 2 6" xfId="18720"/>
    <cellStyle name="Moneda 3 3 4 4 2 2 7" xfId="17933"/>
    <cellStyle name="Moneda 3 3 4 4 2 2_ESF-08" xfId="14972"/>
    <cellStyle name="Moneda 3 3 4 4 2 3" xfId="3645"/>
    <cellStyle name="Moneda 3 3 4 4 2 3 2" xfId="10077"/>
    <cellStyle name="Moneda 3 3 4 4 2 3_ESF-08" xfId="14697"/>
    <cellStyle name="Moneda 3 3 4 4 2 4" xfId="5594"/>
    <cellStyle name="Moneda 3 3 4 4 2 4 2" xfId="12026"/>
    <cellStyle name="Moneda 3 3 4 4 2 4_ESF-08" xfId="14807"/>
    <cellStyle name="Moneda 3 3 4 4 2 5" xfId="7939"/>
    <cellStyle name="Moneda 3 3 4 4 2 6" xfId="17280"/>
    <cellStyle name="Moneda 3 3 4 4 2 7" xfId="18719"/>
    <cellStyle name="Moneda 3 3 4 4 2 8" xfId="17931"/>
    <cellStyle name="Moneda 3 3 4 4 2_ESF-08" xfId="13772"/>
    <cellStyle name="Moneda 3 3 4 4 3" xfId="2668"/>
    <cellStyle name="Moneda 3 3 4 4 3 2" xfId="4619"/>
    <cellStyle name="Moneda 3 3 4 4 3 2 2" xfId="11051"/>
    <cellStyle name="Moneda 3 3 4 4 3 2_ESF-08" xfId="14567"/>
    <cellStyle name="Moneda 3 3 4 4 3 3" xfId="6569"/>
    <cellStyle name="Moneda 3 3 4 4 3 3 2" xfId="13001"/>
    <cellStyle name="Moneda 3 3 4 4 3 3_ESF-08" xfId="15234"/>
    <cellStyle name="Moneda 3 3 4 4 3 4" xfId="9100"/>
    <cellStyle name="Moneda 3 3 4 4 3 5" xfId="17282"/>
    <cellStyle name="Moneda 3 3 4 4 3 6" xfId="18721"/>
    <cellStyle name="Moneda 3 3 4 4 3 7" xfId="17936"/>
    <cellStyle name="Moneda 3 3 4 4 3_ESF-08" xfId="13877"/>
    <cellStyle name="Moneda 3 3 4 4 4" xfId="3644"/>
    <cellStyle name="Moneda 3 3 4 4 4 2" xfId="10076"/>
    <cellStyle name="Moneda 3 3 4 4 4_ESF-08" xfId="13527"/>
    <cellStyle name="Moneda 3 3 4 4 5" xfId="5593"/>
    <cellStyle name="Moneda 3 3 4 4 5 2" xfId="12025"/>
    <cellStyle name="Moneda 3 3 4 4 5_ESF-08" xfId="14302"/>
    <cellStyle name="Moneda 3 3 4 4 6" xfId="7938"/>
    <cellStyle name="Moneda 3 3 4 4 7" xfId="17279"/>
    <cellStyle name="Moneda 3 3 4 4 8" xfId="18718"/>
    <cellStyle name="Moneda 3 3 4 4 9" xfId="17929"/>
    <cellStyle name="Moneda 3 3 4 4_ESF-08" xfId="13658"/>
    <cellStyle name="Moneda 3 3 4 5" xfId="1114"/>
    <cellStyle name="Moneda 3 3 4 5 2" xfId="2670"/>
    <cellStyle name="Moneda 3 3 4 5 2 2" xfId="4621"/>
    <cellStyle name="Moneda 3 3 4 5 2 2 2" xfId="11053"/>
    <cellStyle name="Moneda 3 3 4 5 2 2_ESF-08" xfId="14011"/>
    <cellStyle name="Moneda 3 3 4 5 2 3" xfId="6571"/>
    <cellStyle name="Moneda 3 3 4 5 2 3 2" xfId="13003"/>
    <cellStyle name="Moneda 3 3 4 5 2 3_ESF-08" xfId="14808"/>
    <cellStyle name="Moneda 3 3 4 5 2 4" xfId="9102"/>
    <cellStyle name="Moneda 3 3 4 5 2 5" xfId="17284"/>
    <cellStyle name="Moneda 3 3 4 5 2 6" xfId="18723"/>
    <cellStyle name="Moneda 3 3 4 5 2 7" xfId="17940"/>
    <cellStyle name="Moneda 3 3 4 5 2_ESF-08" xfId="7059"/>
    <cellStyle name="Moneda 3 3 4 5 3" xfId="3646"/>
    <cellStyle name="Moneda 3 3 4 5 3 2" xfId="10078"/>
    <cellStyle name="Moneda 3 3 4 5 3_ESF-08" xfId="6698"/>
    <cellStyle name="Moneda 3 3 4 5 4" xfId="5595"/>
    <cellStyle name="Moneda 3 3 4 5 4 2" xfId="12027"/>
    <cellStyle name="Moneda 3 3 4 5 4_ESF-08" xfId="14754"/>
    <cellStyle name="Moneda 3 3 4 5 5" xfId="7940"/>
    <cellStyle name="Moneda 3 3 4 5 6" xfId="17283"/>
    <cellStyle name="Moneda 3 3 4 5 7" xfId="18722"/>
    <cellStyle name="Moneda 3 3 4 5 8" xfId="17938"/>
    <cellStyle name="Moneda 3 3 4 5_ESF-08" xfId="13721"/>
    <cellStyle name="Moneda 3 3 4 6" xfId="1115"/>
    <cellStyle name="Moneda 3 3 4 6 2" xfId="2671"/>
    <cellStyle name="Moneda 3 3 4 6 2 2" xfId="4622"/>
    <cellStyle name="Moneda 3 3 4 6 2 2 2" xfId="11054"/>
    <cellStyle name="Moneda 3 3 4 6 2 2_ESF-08" xfId="15132"/>
    <cellStyle name="Moneda 3 3 4 6 2 3" xfId="6572"/>
    <cellStyle name="Moneda 3 3 4 6 2 3 2" xfId="13004"/>
    <cellStyle name="Moneda 3 3 4 6 2 3_ESF-08" xfId="14226"/>
    <cellStyle name="Moneda 3 3 4 6 2 4" xfId="9103"/>
    <cellStyle name="Moneda 3 3 4 6 2 5" xfId="17286"/>
    <cellStyle name="Moneda 3 3 4 6 2 6" xfId="18725"/>
    <cellStyle name="Moneda 3 3 4 6 2 7" xfId="17943"/>
    <cellStyle name="Moneda 3 3 4 6 2_ESF-08" xfId="15025"/>
    <cellStyle name="Moneda 3 3 4 6 3" xfId="3647"/>
    <cellStyle name="Moneda 3 3 4 6 3 2" xfId="10079"/>
    <cellStyle name="Moneda 3 3 4 6 3_ESF-08" xfId="7027"/>
    <cellStyle name="Moneda 3 3 4 6 4" xfId="5596"/>
    <cellStyle name="Moneda 3 3 4 6 4 2" xfId="12028"/>
    <cellStyle name="Moneda 3 3 4 6 4_ESF-08" xfId="13718"/>
    <cellStyle name="Moneda 3 3 4 6 5" xfId="7941"/>
    <cellStyle name="Moneda 3 3 4 6 6" xfId="17285"/>
    <cellStyle name="Moneda 3 3 4 6 7" xfId="18724"/>
    <cellStyle name="Moneda 3 3 4 6 8" xfId="17942"/>
    <cellStyle name="Moneda 3 3 4 6_ESF-08" xfId="6956"/>
    <cellStyle name="Moneda 3 3 4 7" xfId="2663"/>
    <cellStyle name="Moneda 3 3 4 7 2" xfId="4614"/>
    <cellStyle name="Moneda 3 3 4 7 2 2" xfId="11046"/>
    <cellStyle name="Moneda 3 3 4 7 2_ESF-08" xfId="14008"/>
    <cellStyle name="Moneda 3 3 4 7 3" xfId="6564"/>
    <cellStyle name="Moneda 3 3 4 7 3 2" xfId="12996"/>
    <cellStyle name="Moneda 3 3 4 7 3_ESF-08" xfId="14126"/>
    <cellStyle name="Moneda 3 3 4 7 4" xfId="9095"/>
    <cellStyle name="Moneda 3 3 4 7 5" xfId="17287"/>
    <cellStyle name="Moneda 3 3 4 7 6" xfId="18726"/>
    <cellStyle name="Moneda 3 3 4 7 7" xfId="17945"/>
    <cellStyle name="Moneda 3 3 4 7_ESF-08" xfId="6737"/>
    <cellStyle name="Moneda 3 3 4 8" xfId="3639"/>
    <cellStyle name="Moneda 3 3 4 8 2" xfId="10071"/>
    <cellStyle name="Moneda 3 3 4 8_ESF-08" xfId="14907"/>
    <cellStyle name="Moneda 3 3 4 9" xfId="5588"/>
    <cellStyle name="Moneda 3 3 4 9 2" xfId="12020"/>
    <cellStyle name="Moneda 3 3 4 9_ESF-08" xfId="14303"/>
    <cellStyle name="Moneda 3 3 4_ESF-08" xfId="13225"/>
    <cellStyle name="Moneda 3 3 5" xfId="1116"/>
    <cellStyle name="Moneda 3 3 5 10" xfId="7942"/>
    <cellStyle name="Moneda 3 3 5 11" xfId="6853"/>
    <cellStyle name="Moneda 3 3 5 12" xfId="17288"/>
    <cellStyle name="Moneda 3 3 5 2" xfId="1117"/>
    <cellStyle name="Moneda 3 3 5 2 2" xfId="1118"/>
    <cellStyle name="Moneda 3 3 5 2 2 2" xfId="2674"/>
    <cellStyle name="Moneda 3 3 5 2 2 2 2" xfId="4625"/>
    <cellStyle name="Moneda 3 3 5 2 2 2 2 2" xfId="11057"/>
    <cellStyle name="Moneda 3 3 5 2 2 2 2_ESF-08" xfId="14409"/>
    <cellStyle name="Moneda 3 3 5 2 2 2 3" xfId="6575"/>
    <cellStyle name="Moneda 3 3 5 2 2 2 3 2" xfId="13007"/>
    <cellStyle name="Moneda 3 3 5 2 2 2 3_ESF-08" xfId="6955"/>
    <cellStyle name="Moneda 3 3 5 2 2 2 4" xfId="9106"/>
    <cellStyle name="Moneda 3 3 5 2 2 2 5" xfId="17291"/>
    <cellStyle name="Moneda 3 3 5 2 2 2 6" xfId="18729"/>
    <cellStyle name="Moneda 3 3 5 2 2 2 7" xfId="17952"/>
    <cellStyle name="Moneda 3 3 5 2 2 2_ESF-08" xfId="13612"/>
    <cellStyle name="Moneda 3 3 5 2 2 3" xfId="3650"/>
    <cellStyle name="Moneda 3 3 5 2 2 3 2" xfId="10082"/>
    <cellStyle name="Moneda 3 3 5 2 2 3_ESF-08" xfId="14696"/>
    <cellStyle name="Moneda 3 3 5 2 2 4" xfId="5599"/>
    <cellStyle name="Moneda 3 3 5 2 2 4 2" xfId="12031"/>
    <cellStyle name="Moneda 3 3 5 2 2 4_ESF-08" xfId="14806"/>
    <cellStyle name="Moneda 3 3 5 2 2 5" xfId="7944"/>
    <cellStyle name="Moneda 3 3 5 2 2 6" xfId="17290"/>
    <cellStyle name="Moneda 3 3 5 2 2 7" xfId="18728"/>
    <cellStyle name="Moneda 3 3 5 2 2 8" xfId="17950"/>
    <cellStyle name="Moneda 3 3 5 2 2_ESF-08" xfId="13283"/>
    <cellStyle name="Moneda 3 3 5 2 3" xfId="2673"/>
    <cellStyle name="Moneda 3 3 5 2 3 2" xfId="4624"/>
    <cellStyle name="Moneda 3 3 5 2 3 2 2" xfId="11056"/>
    <cellStyle name="Moneda 3 3 5 2 3 2_ESF-08" xfId="14566"/>
    <cellStyle name="Moneda 3 3 5 2 3 3" xfId="6574"/>
    <cellStyle name="Moneda 3 3 5 2 3 3 2" xfId="13006"/>
    <cellStyle name="Moneda 3 3 5 2 3 3_ESF-08" xfId="13955"/>
    <cellStyle name="Moneda 3 3 5 2 3 4" xfId="9105"/>
    <cellStyle name="Moneda 3 3 5 2 3 5" xfId="17292"/>
    <cellStyle name="Moneda 3 3 5 2 3 6" xfId="18730"/>
    <cellStyle name="Moneda 3 3 5 2 3 7" xfId="17954"/>
    <cellStyle name="Moneda 3 3 5 2 3_ESF-08" xfId="13876"/>
    <cellStyle name="Moneda 3 3 5 2 4" xfId="3649"/>
    <cellStyle name="Moneda 3 3 5 2 4 2" xfId="10081"/>
    <cellStyle name="Moneda 3 3 5 2 4_ESF-08" xfId="14753"/>
    <cellStyle name="Moneda 3 3 5 2 5" xfId="5598"/>
    <cellStyle name="Moneda 3 3 5 2 5 2" xfId="12030"/>
    <cellStyle name="Moneda 3 3 5 2 5_ESF-08" xfId="6736"/>
    <cellStyle name="Moneda 3 3 5 2 6" xfId="7943"/>
    <cellStyle name="Moneda 3 3 5 2 7" xfId="17289"/>
    <cellStyle name="Moneda 3 3 5 2 8" xfId="18727"/>
    <cellStyle name="Moneda 3 3 5 2 9" xfId="17948"/>
    <cellStyle name="Moneda 3 3 5 2_ESF-08" xfId="13176"/>
    <cellStyle name="Moneda 3 3 5 3" xfId="1119"/>
    <cellStyle name="Moneda 3 3 5 3 2" xfId="1120"/>
    <cellStyle name="Moneda 3 3 5 3 2 2" xfId="2676"/>
    <cellStyle name="Moneda 3 3 5 3 2 2 2" xfId="4627"/>
    <cellStyle name="Moneda 3 3 5 3 2 2 2 2" xfId="11059"/>
    <cellStyle name="Moneda 3 3 5 3 2 2 2_ESF-08" xfId="14071"/>
    <cellStyle name="Moneda 3 3 5 3 2 2 3" xfId="6577"/>
    <cellStyle name="Moneda 3 3 5 3 2 2 3 2" xfId="13009"/>
    <cellStyle name="Moneda 3 3 5 3 2 2 3_ESF-08" xfId="6954"/>
    <cellStyle name="Moneda 3 3 5 3 2 2 4" xfId="9108"/>
    <cellStyle name="Moneda 3 3 5 3 2 2 5" xfId="17295"/>
    <cellStyle name="Moneda 3 3 5 3 2 2 6" xfId="18733"/>
    <cellStyle name="Moneda 3 3 5 3 2 2 7" xfId="17960"/>
    <cellStyle name="Moneda 3 3 5 3 2 2_ESF-08" xfId="14975"/>
    <cellStyle name="Moneda 3 3 5 3 2 3" xfId="3652"/>
    <cellStyle name="Moneda 3 3 5 3 2 3 2" xfId="10084"/>
    <cellStyle name="Moneda 3 3 5 3 2 3_ESF-08" xfId="13177"/>
    <cellStyle name="Moneda 3 3 5 3 2 4" xfId="5601"/>
    <cellStyle name="Moneda 3 3 5 3 2 4 2" xfId="12033"/>
    <cellStyle name="Moneda 3 3 5 3 2 4_ESF-08" xfId="13774"/>
    <cellStyle name="Moneda 3 3 5 3 2 5" xfId="7946"/>
    <cellStyle name="Moneda 3 3 5 3 2 6" xfId="17294"/>
    <cellStyle name="Moneda 3 3 5 3 2 7" xfId="18732"/>
    <cellStyle name="Moneda 3 3 5 3 2 8" xfId="17958"/>
    <cellStyle name="Moneda 3 3 5 3 2_ESF-08" xfId="14465"/>
    <cellStyle name="Moneda 3 3 5 3 3" xfId="2675"/>
    <cellStyle name="Moneda 3 3 5 3 3 2" xfId="4626"/>
    <cellStyle name="Moneda 3 3 5 3 3 2 2" xfId="11058"/>
    <cellStyle name="Moneda 3 3 5 3 3 2_ESF-08" xfId="14225"/>
    <cellStyle name="Moneda 3 3 5 3 3 3" xfId="6576"/>
    <cellStyle name="Moneda 3 3 5 3 3 3 2" xfId="13008"/>
    <cellStyle name="Moneda 3 3 5 3 3 3_ESF-08" xfId="13611"/>
    <cellStyle name="Moneda 3 3 5 3 3 4" xfId="9107"/>
    <cellStyle name="Moneda 3 3 5 3 3 5" xfId="17296"/>
    <cellStyle name="Moneda 3 3 5 3 3 6" xfId="18734"/>
    <cellStyle name="Moneda 3 3 5 3 3 7" xfId="17961"/>
    <cellStyle name="Moneda 3 3 5 3 3_ESF-08" xfId="15233"/>
    <cellStyle name="Moneda 3 3 5 3 4" xfId="3651"/>
    <cellStyle name="Moneda 3 3 5 3 4 2" xfId="10083"/>
    <cellStyle name="Moneda 3 3 5 3 4_ESF-08" xfId="13228"/>
    <cellStyle name="Moneda 3 3 5 3 5" xfId="5600"/>
    <cellStyle name="Moneda 3 3 5 3 5 2" xfId="12032"/>
    <cellStyle name="Moneda 3 3 5 3 5_ESF-08" xfId="6952"/>
    <cellStyle name="Moneda 3 3 5 3 6" xfId="7945"/>
    <cellStyle name="Moneda 3 3 5 3 7" xfId="17293"/>
    <cellStyle name="Moneda 3 3 5 3 8" xfId="18731"/>
    <cellStyle name="Moneda 3 3 5 3 9" xfId="17956"/>
    <cellStyle name="Moneda 3 3 5 3_ESF-08" xfId="13661"/>
    <cellStyle name="Moneda 3 3 5 4" xfId="1121"/>
    <cellStyle name="Moneda 3 3 5 4 2" xfId="1122"/>
    <cellStyle name="Moneda 3 3 5 4 2 2" xfId="2678"/>
    <cellStyle name="Moneda 3 3 5 4 2 2 2" xfId="4629"/>
    <cellStyle name="Moneda 3 3 5 4 2 2 2 2" xfId="11061"/>
    <cellStyle name="Moneda 3 3 5 4 2 2 2_ESF-08" xfId="13227"/>
    <cellStyle name="Moneda 3 3 5 4 2 2 3" xfId="6579"/>
    <cellStyle name="Moneda 3 3 5 4 2 2 3 2" xfId="13011"/>
    <cellStyle name="Moneda 3 3 5 4 2 2 3_ESF-08" xfId="6953"/>
    <cellStyle name="Moneda 3 3 5 4 2 2 4" xfId="9110"/>
    <cellStyle name="Moneda 3 3 5 4 2 2 5" xfId="17299"/>
    <cellStyle name="Moneda 3 3 5 4 2 2 6" xfId="18737"/>
    <cellStyle name="Moneda 3 3 5 4 2 2 7" xfId="17964"/>
    <cellStyle name="Moneda 3 3 5 4 2 2_ESF-08" xfId="14643"/>
    <cellStyle name="Moneda 3 3 5 4 2 3" xfId="3654"/>
    <cellStyle name="Moneda 3 3 5 4 2 3 2" xfId="10086"/>
    <cellStyle name="Moneda 3 3 5 4 2 3_ESF-08" xfId="14355"/>
    <cellStyle name="Moneda 3 3 5 4 2 4" xfId="5603"/>
    <cellStyle name="Moneda 3 3 5 4 2 4 2" xfId="12035"/>
    <cellStyle name="Moneda 3 3 5 4 2 4_ESF-08" xfId="15134"/>
    <cellStyle name="Moneda 3 3 5 4 2 5" xfId="7948"/>
    <cellStyle name="Moneda 3 3 5 4 2 6" xfId="17298"/>
    <cellStyle name="Moneda 3 3 5 4 2 7" xfId="18736"/>
    <cellStyle name="Moneda 3 3 5 4 2 8" xfId="17963"/>
    <cellStyle name="Moneda 3 3 5 4 2_ESF-08" xfId="14128"/>
    <cellStyle name="Moneda 3 3 5 4 3" xfId="2677"/>
    <cellStyle name="Moneda 3 3 5 4 3 2" xfId="4628"/>
    <cellStyle name="Moneda 3 3 5 4 3 2 2" xfId="11060"/>
    <cellStyle name="Moneda 3 3 5 4 3 2_ESF-08" xfId="13384"/>
    <cellStyle name="Moneda 3 3 5 4 3 3" xfId="6578"/>
    <cellStyle name="Moneda 3 3 5 4 3 3 2" xfId="13010"/>
    <cellStyle name="Moneda 3 3 5 4 3 3_ESF-08" xfId="13385"/>
    <cellStyle name="Moneda 3 3 5 4 3 4" xfId="9109"/>
    <cellStyle name="Moneda 3 3 5 4 3 5" xfId="17300"/>
    <cellStyle name="Moneda 3 3 5 4 3 6" xfId="18738"/>
    <cellStyle name="Moneda 3 3 5 4 3 7" xfId="17965"/>
    <cellStyle name="Moneda 3 3 5 4 3_ESF-08" xfId="14906"/>
    <cellStyle name="Moneda 3 3 5 4 4" xfId="3653"/>
    <cellStyle name="Moneda 3 3 5 4 4 2" xfId="10085"/>
    <cellStyle name="Moneda 3 3 5 4 4_ESF-08" xfId="6886"/>
    <cellStyle name="Moneda 3 3 5 4 5" xfId="5602"/>
    <cellStyle name="Moneda 3 3 5 4 5 2" xfId="12034"/>
    <cellStyle name="Moneda 3 3 5 4 5_ESF-08" xfId="13879"/>
    <cellStyle name="Moneda 3 3 5 4 6" xfId="7947"/>
    <cellStyle name="Moneda 3 3 5 4 7" xfId="17297"/>
    <cellStyle name="Moneda 3 3 5 4 8" xfId="18735"/>
    <cellStyle name="Moneda 3 3 5 4 9" xfId="17962"/>
    <cellStyle name="Moneda 3 3 5 4_ESF-08" xfId="15028"/>
    <cellStyle name="Moneda 3 3 5 5" xfId="1123"/>
    <cellStyle name="Moneda 3 3 5 5 2" xfId="2679"/>
    <cellStyle name="Moneda 3 3 5 5 2 2" xfId="4630"/>
    <cellStyle name="Moneda 3 3 5 5 2 2 2" xfId="11062"/>
    <cellStyle name="Moneda 3 3 5 5 2 2_ESF-08" xfId="13528"/>
    <cellStyle name="Moneda 3 3 5 5 2 3" xfId="6580"/>
    <cellStyle name="Moneda 3 3 5 5 2 3 2" xfId="13012"/>
    <cellStyle name="Moneda 3 3 5 5 2 3_ESF-08" xfId="14569"/>
    <cellStyle name="Moneda 3 3 5 5 2 4" xfId="9111"/>
    <cellStyle name="Moneda 3 3 5 5 2 5" xfId="17302"/>
    <cellStyle name="Moneda 3 3 5 5 2 6" xfId="18740"/>
    <cellStyle name="Moneda 3 3 5 5 2 7" xfId="17968"/>
    <cellStyle name="Moneda 3 3 5 5 2_ESF-08" xfId="14412"/>
    <cellStyle name="Moneda 3 3 5 5 3" xfId="3655"/>
    <cellStyle name="Moneda 3 3 5 5 3 2" xfId="10087"/>
    <cellStyle name="Moneda 3 3 5 5 3_ESF-08" xfId="13954"/>
    <cellStyle name="Moneda 3 3 5 5 4" xfId="5604"/>
    <cellStyle name="Moneda 3 3 5 5 4 2" xfId="12036"/>
    <cellStyle name="Moneda 3 3 5 5 4_ESF-08" xfId="15081"/>
    <cellStyle name="Moneda 3 3 5 5 5" xfId="7949"/>
    <cellStyle name="Moneda 3 3 5 5 6" xfId="17301"/>
    <cellStyle name="Moneda 3 3 5 5 7" xfId="18739"/>
    <cellStyle name="Moneda 3 3 5 5 8" xfId="17967"/>
    <cellStyle name="Moneda 3 3 5 5_ESF-08" xfId="14974"/>
    <cellStyle name="Moneda 3 3 5 6" xfId="1124"/>
    <cellStyle name="Moneda 3 3 5 6 2" xfId="2680"/>
    <cellStyle name="Moneda 3 3 5 6 2 2" xfId="4631"/>
    <cellStyle name="Moneda 3 3 5 6 2 2 2" xfId="11063"/>
    <cellStyle name="Moneda 3 3 5 6 2 2_ESF-08" xfId="13958"/>
    <cellStyle name="Moneda 3 3 5 6 2 3" xfId="6581"/>
    <cellStyle name="Moneda 3 3 5 6 2 3 2" xfId="13013"/>
    <cellStyle name="Moneda 3 3 5 6 2 3_ESF-08" xfId="14076"/>
    <cellStyle name="Moneda 3 3 5 6 2 4" xfId="9112"/>
    <cellStyle name="Moneda 3 3 5 6 2 5" xfId="17304"/>
    <cellStyle name="Moneda 3 3 5 6 2 6" xfId="18742"/>
    <cellStyle name="Moneda 3 3 5 6 2 7" xfId="17970"/>
    <cellStyle name="Moneda 3 3 5 6 2_ESF-08" xfId="15236"/>
    <cellStyle name="Moneda 3 3 5 6 3" xfId="3656"/>
    <cellStyle name="Moneda 3 3 5 6 3 2" xfId="10088"/>
    <cellStyle name="Moneda 3 3 5 6 3_ESF-08" xfId="6950"/>
    <cellStyle name="Moneda 3 3 5 6 4" xfId="5605"/>
    <cellStyle name="Moneda 3 3 5 6 4 2" xfId="12037"/>
    <cellStyle name="Moneda 3 3 5 6 4_ESF-08" xfId="13181"/>
    <cellStyle name="Moneda 3 3 5 6 5" xfId="7950"/>
    <cellStyle name="Moneda 3 3 5 6 6" xfId="17303"/>
    <cellStyle name="Moneda 3 3 5 6 7" xfId="18741"/>
    <cellStyle name="Moneda 3 3 5 6 8" xfId="17969"/>
    <cellStyle name="Moneda 3 3 5 6_ESF-08" xfId="8076"/>
    <cellStyle name="Moneda 3 3 5 7" xfId="2672"/>
    <cellStyle name="Moneda 3 3 5 7 2" xfId="4623"/>
    <cellStyle name="Moneda 3 3 5 7 2 2" xfId="11055"/>
    <cellStyle name="Moneda 3 3 5 7 2_ESF-08" xfId="14642"/>
    <cellStyle name="Moneda 3 3 5 7 3" xfId="6573"/>
    <cellStyle name="Moneda 3 3 5 7 3 2" xfId="13005"/>
    <cellStyle name="Moneda 3 3 5 7 3_ESF-08" xfId="14074"/>
    <cellStyle name="Moneda 3 3 5 7 4" xfId="9104"/>
    <cellStyle name="Moneda 3 3 5 7 5" xfId="17305"/>
    <cellStyle name="Moneda 3 3 5 7 6" xfId="18743"/>
    <cellStyle name="Moneda 3 3 5 7 7" xfId="17971"/>
    <cellStyle name="Moneda 3 3 5 7_ESF-08" xfId="14812"/>
    <cellStyle name="Moneda 3 3 5 8" xfId="3648"/>
    <cellStyle name="Moneda 3 3 5 8 2" xfId="10080"/>
    <cellStyle name="Moneda 3 3 5 8_ESF-08" xfId="6735"/>
    <cellStyle name="Moneda 3 3 5 9" xfId="5597"/>
    <cellStyle name="Moneda 3 3 5 9 2" xfId="12029"/>
    <cellStyle name="Moneda 3 3 5 9_ESF-08" xfId="14354"/>
    <cellStyle name="Moneda 3 3 5_ESF-08" xfId="15078"/>
    <cellStyle name="Moneda 3 3 6" xfId="1125"/>
    <cellStyle name="Moneda 3 3 6 10" xfId="7951"/>
    <cellStyle name="Moneda 3 3 6 11" xfId="6854"/>
    <cellStyle name="Moneda 3 3 6 12" xfId="17306"/>
    <cellStyle name="Moneda 3 3 6 2" xfId="1126"/>
    <cellStyle name="Moneda 3 3 6 2 2" xfId="1127"/>
    <cellStyle name="Moneda 3 3 6 2 2 2" xfId="2683"/>
    <cellStyle name="Moneda 3 3 6 2 2 2 2" xfId="4634"/>
    <cellStyle name="Moneda 3 3 6 2 2 2 2 2" xfId="11066"/>
    <cellStyle name="Moneda 3 3 6 2 2 2 2_ESF-08" xfId="15027"/>
    <cellStyle name="Moneda 3 3 6 2 2 2 3" xfId="6584"/>
    <cellStyle name="Moneda 3 3 6 2 2 2 3 2" xfId="13016"/>
    <cellStyle name="Moneda 3 3 6 2 2 2 3_ESF-08" xfId="15135"/>
    <cellStyle name="Moneda 3 3 6 2 2 2 4" xfId="9115"/>
    <cellStyle name="Moneda 3 3 6 2 2 2 5" xfId="17309"/>
    <cellStyle name="Moneda 3 3 6 2 2 2 6" xfId="18746"/>
    <cellStyle name="Moneda 3 3 6 2 2 2 7" xfId="17975"/>
    <cellStyle name="Moneda 3 3 6 2 2 2_ESF-08" xfId="8178"/>
    <cellStyle name="Moneda 3 3 6 2 2 3" xfId="3659"/>
    <cellStyle name="Moneda 3 3 6 2 2 3 2" xfId="10091"/>
    <cellStyle name="Moneda 3 3 6 2 2 3_ESF-08" xfId="14228"/>
    <cellStyle name="Moneda 3 3 6 2 2 4" xfId="5608"/>
    <cellStyle name="Moneda 3 3 6 2 2 4 2" xfId="12040"/>
    <cellStyle name="Moneda 3 3 6 2 2 4_ESF-08" xfId="13614"/>
    <cellStyle name="Moneda 3 3 6 2 2 5" xfId="7953"/>
    <cellStyle name="Moneda 3 3 6 2 2 6" xfId="17308"/>
    <cellStyle name="Moneda 3 3 6 2 2 7" xfId="18745"/>
    <cellStyle name="Moneda 3 3 6 2 2 8" xfId="17974"/>
    <cellStyle name="Moneda 3 3 6 2 2_ESF-08" xfId="14756"/>
    <cellStyle name="Moneda 3 3 6 2 3" xfId="2682"/>
    <cellStyle name="Moneda 3 3 6 2 3 2" xfId="4633"/>
    <cellStyle name="Moneda 3 3 6 2 3 2 2" xfId="11065"/>
    <cellStyle name="Moneda 3 3 6 2 3 2_ESF-08" xfId="8177"/>
    <cellStyle name="Moneda 3 3 6 2 3 3" xfId="6583"/>
    <cellStyle name="Moneda 3 3 6 2 3 3 2" xfId="13015"/>
    <cellStyle name="Moneda 3 3 6 2 3 3_ESF-08" xfId="14698"/>
    <cellStyle name="Moneda 3 3 6 2 3 4" xfId="9114"/>
    <cellStyle name="Moneda 3 3 6 2 3 5" xfId="17310"/>
    <cellStyle name="Moneda 3 3 6 2 3 6" xfId="18747"/>
    <cellStyle name="Moneda 3 3 6 2 3 7" xfId="17976"/>
    <cellStyle name="Moneda 3 3 6 2 3_ESF-08" xfId="14411"/>
    <cellStyle name="Moneda 3 3 6 2 4" xfId="3658"/>
    <cellStyle name="Moneda 3 3 6 2 4 2" xfId="10090"/>
    <cellStyle name="Moneda 3 3 6 2 4_ESF-08" xfId="14809"/>
    <cellStyle name="Moneda 3 3 6 2 5" xfId="5607"/>
    <cellStyle name="Moneda 3 3 6 2 5 2" xfId="12039"/>
    <cellStyle name="Moneda 3 3 6 2 5_ESF-08" xfId="7026"/>
    <cellStyle name="Moneda 3 3 6 2 6" xfId="7952"/>
    <cellStyle name="Moneda 3 3 6 2 7" xfId="17307"/>
    <cellStyle name="Moneda 3 3 6 2 8" xfId="18744"/>
    <cellStyle name="Moneda 3 3 6 2 9" xfId="17973"/>
    <cellStyle name="Moneda 3 3 6 2_ESF-08" xfId="6697"/>
    <cellStyle name="Moneda 3 3 6 3" xfId="1128"/>
    <cellStyle name="Moneda 3 3 6 3 2" xfId="1129"/>
    <cellStyle name="Moneda 3 3 6 3 2 2" xfId="2685"/>
    <cellStyle name="Moneda 3 3 6 3 2 2 2" xfId="4636"/>
    <cellStyle name="Moneda 3 3 6 3 2 2 2 2" xfId="11068"/>
    <cellStyle name="Moneda 3 3 6 3 2 2 2_ESF-08" xfId="14129"/>
    <cellStyle name="Moneda 3 3 6 3 2 2 3" xfId="6586"/>
    <cellStyle name="Moneda 3 3 6 3 2 2 3 2" xfId="13018"/>
    <cellStyle name="Moneda 3 3 6 3 2 2 3_ESF-08" xfId="14909"/>
    <cellStyle name="Moneda 3 3 6 3 2 2 4" xfId="9117"/>
    <cellStyle name="Moneda 3 3 6 3 2 2 5" xfId="17313"/>
    <cellStyle name="Moneda 3 3 6 3 2 2 6" xfId="18750"/>
    <cellStyle name="Moneda 3 3 6 3 2 2 7" xfId="17979"/>
    <cellStyle name="Moneda 3 3 6 3 2 2_ESF-08" xfId="14010"/>
    <cellStyle name="Moneda 3 3 6 3 2 3" xfId="3661"/>
    <cellStyle name="Moneda 3 3 6 3 2 3 2" xfId="10093"/>
    <cellStyle name="Moneda 3 3 6 3 2 3_ESF-08" xfId="13878"/>
    <cellStyle name="Moneda 3 3 6 3 2 4" xfId="5610"/>
    <cellStyle name="Moneda 3 3 6 3 2 4 2" xfId="12042"/>
    <cellStyle name="Moneda 3 3 6 3 2 4_ESF-08" xfId="14977"/>
    <cellStyle name="Moneda 3 3 6 3 2 5" xfId="7955"/>
    <cellStyle name="Moneda 3 3 6 3 2 6" xfId="17312"/>
    <cellStyle name="Moneda 3 3 6 3 2 7" xfId="18749"/>
    <cellStyle name="Moneda 3 3 6 3 2 8" xfId="17978"/>
    <cellStyle name="Moneda 3 3 6 3 2_ESF-08" xfId="7058"/>
    <cellStyle name="Moneda 3 3 6 3 3" xfId="2684"/>
    <cellStyle name="Moneda 3 3 6 3 3 2" xfId="4635"/>
    <cellStyle name="Moneda 3 3 6 3 3 2 2" xfId="11067"/>
    <cellStyle name="Moneda 3 3 6 3 3 2_ESF-08" xfId="8176"/>
    <cellStyle name="Moneda 3 3 6 3 3 3" xfId="6585"/>
    <cellStyle name="Moneda 3 3 6 3 3 3 2" xfId="13017"/>
    <cellStyle name="Moneda 3 3 6 3 3 3_ESF-08" xfId="13179"/>
    <cellStyle name="Moneda 3 3 6 3 3 4" xfId="9116"/>
    <cellStyle name="Moneda 3 3 6 3 3 5" xfId="17314"/>
    <cellStyle name="Moneda 3 3 6 3 3 6" xfId="18751"/>
    <cellStyle name="Moneda 3 3 6 3 3 7" xfId="17980"/>
    <cellStyle name="Moneda 3 3 6 3 3_ESF-08" xfId="14073"/>
    <cellStyle name="Moneda 3 3 6 3 4" xfId="3660"/>
    <cellStyle name="Moneda 3 3 6 3 4 2" xfId="10092"/>
    <cellStyle name="Moneda 3 3 6 3 4_ESF-08" xfId="14458"/>
    <cellStyle name="Moneda 3 3 6 3 5" xfId="5609"/>
    <cellStyle name="Moneda 3 3 6 3 5 2" xfId="12041"/>
    <cellStyle name="Moneda 3 3 6 3 5_ESF-08" xfId="14305"/>
    <cellStyle name="Moneda 3 3 6 3 6" xfId="7954"/>
    <cellStyle name="Moneda 3 3 6 3 7" xfId="17311"/>
    <cellStyle name="Moneda 3 3 6 3 8" xfId="18748"/>
    <cellStyle name="Moneda 3 3 6 3 9" xfId="17977"/>
    <cellStyle name="Moneda 3 3 6 3_ESF-08" xfId="13720"/>
    <cellStyle name="Moneda 3 3 6 4" xfId="1130"/>
    <cellStyle name="Moneda 3 3 6 4 2" xfId="1131"/>
    <cellStyle name="Moneda 3 3 6 4 2 2" xfId="2687"/>
    <cellStyle name="Moneda 3 3 6 4 2 2 2" xfId="4638"/>
    <cellStyle name="Moneda 3 3 6 4 2 2 2 2" xfId="11070"/>
    <cellStyle name="Moneda 3 3 6 4 2 2 2_ESF-08" xfId="13767"/>
    <cellStyle name="Moneda 3 3 6 4 2 2 3" xfId="6588"/>
    <cellStyle name="Moneda 3 3 6 4 2 2 3 2" xfId="13020"/>
    <cellStyle name="Moneda 3 3 6 4 2 2 3_ESF-08" xfId="14568"/>
    <cellStyle name="Moneda 3 3 6 4 2 2 4" xfId="9119"/>
    <cellStyle name="Moneda 3 3 6 4 2 2 5" xfId="17317"/>
    <cellStyle name="Moneda 3 3 6 4 2 2 6" xfId="18754"/>
    <cellStyle name="Moneda 3 3 6 4 2 2 7" xfId="17983"/>
    <cellStyle name="Moneda 3 3 6 4 2 2_ESF-08" xfId="13178"/>
    <cellStyle name="Moneda 3 3 6 4 2 3" xfId="3663"/>
    <cellStyle name="Moneda 3 3 6 4 2 3 2" xfId="10095"/>
    <cellStyle name="Moneda 3 3 6 4 2 3_ESF-08" xfId="15235"/>
    <cellStyle name="Moneda 3 3 6 4 2 4" xfId="5612"/>
    <cellStyle name="Moneda 3 3 6 4 2 4 2" xfId="12044"/>
    <cellStyle name="Moneda 3 3 6 4 2 4_ESF-08" xfId="14645"/>
    <cellStyle name="Moneda 3 3 6 4 2 5" xfId="7957"/>
    <cellStyle name="Moneda 3 3 6 4 2 6" xfId="17316"/>
    <cellStyle name="Moneda 3 3 6 4 2 7" xfId="18753"/>
    <cellStyle name="Moneda 3 3 6 4 2 8" xfId="17982"/>
    <cellStyle name="Moneda 3 3 6 4 2_ESF-08" xfId="6734"/>
    <cellStyle name="Moneda 3 3 6 4 3" xfId="2686"/>
    <cellStyle name="Moneda 3 3 6 4 3 2" xfId="4637"/>
    <cellStyle name="Moneda 3 3 6 4 3 2 2" xfId="11069"/>
    <cellStyle name="Moneda 3 3 6 4 3 2_ESF-08" xfId="8175"/>
    <cellStyle name="Moneda 3 3 6 4 3 3" xfId="6587"/>
    <cellStyle name="Moneda 3 3 6 4 3 3 2" xfId="13019"/>
    <cellStyle name="Moneda 3 3 6 4 3 3_ESF-08" xfId="14357"/>
    <cellStyle name="Moneda 3 3 6 4 3 4" xfId="9118"/>
    <cellStyle name="Moneda 3 3 6 4 3 5" xfId="17318"/>
    <cellStyle name="Moneda 3 3 6 4 3 6" xfId="18755"/>
    <cellStyle name="Moneda 3 3 6 4 3 7" xfId="17984"/>
    <cellStyle name="Moneda 3 3 6 4 3_ESF-08" xfId="13229"/>
    <cellStyle name="Moneda 3 3 6 4 4" xfId="3662"/>
    <cellStyle name="Moneda 3 3 6 4 4 2" xfId="10094"/>
    <cellStyle name="Moneda 3 3 6 4 4_ESF-08" xfId="14122"/>
    <cellStyle name="Moneda 3 3 6 4 5" xfId="5611"/>
    <cellStyle name="Moneda 3 3 6 4 5 2" xfId="12043"/>
    <cellStyle name="Moneda 3 3 6 4 5_ESF-08" xfId="13957"/>
    <cellStyle name="Moneda 3 3 6 4 6" xfId="7956"/>
    <cellStyle name="Moneda 3 3 6 4 7" xfId="17315"/>
    <cellStyle name="Moneda 3 3 6 4 8" xfId="18752"/>
    <cellStyle name="Moneda 3 3 6 4 9" xfId="17981"/>
    <cellStyle name="Moneda 3 3 6 4_ESF-08" xfId="15080"/>
    <cellStyle name="Moneda 3 3 6 5" xfId="1132"/>
    <cellStyle name="Moneda 3 3 6 5 2" xfId="2688"/>
    <cellStyle name="Moneda 3 3 6 5 2 2" xfId="4639"/>
    <cellStyle name="Moneda 3 3 6 5 2 2 2" xfId="11071"/>
    <cellStyle name="Moneda 3 3 6 5 2 2_ESF-08" xfId="13663"/>
    <cellStyle name="Moneda 3 3 6 5 2 3" xfId="6589"/>
    <cellStyle name="Moneda 3 3 6 5 2 3 2" xfId="13021"/>
    <cellStyle name="Moneda 3 3 6 5 2 3_ESF-08" xfId="15127"/>
    <cellStyle name="Moneda 3 3 6 5 2 4" xfId="9120"/>
    <cellStyle name="Moneda 3 3 6 5 2 5" xfId="17320"/>
    <cellStyle name="Moneda 3 3 6 5 2 6" xfId="18757"/>
    <cellStyle name="Moneda 3 3 6 5 2 7" xfId="17986"/>
    <cellStyle name="Moneda 3 3 6 5 2_ESF-08" xfId="6733"/>
    <cellStyle name="Moneda 3 3 6 5 3" xfId="3664"/>
    <cellStyle name="Moneda 3 3 6 5 3 2" xfId="10096"/>
    <cellStyle name="Moneda 3 3 6 5 3_ESF-08" xfId="14227"/>
    <cellStyle name="Moneda 3 3 6 5 4" xfId="5613"/>
    <cellStyle name="Moneda 3 3 6 5 4 2" xfId="12045"/>
    <cellStyle name="Moneda 3 3 6 5 4_ESF-08" xfId="14908"/>
    <cellStyle name="Moneda 3 3 6 5 5" xfId="7958"/>
    <cellStyle name="Moneda 3 3 6 5 6" xfId="17319"/>
    <cellStyle name="Moneda 3 3 6 5 7" xfId="18756"/>
    <cellStyle name="Moneda 3 3 6 5 8" xfId="17985"/>
    <cellStyle name="Moneda 3 3 6 5_ESF-08" xfId="14755"/>
    <cellStyle name="Moneda 3 3 6 6" xfId="1133"/>
    <cellStyle name="Moneda 3 3 6 6 2" xfId="2689"/>
    <cellStyle name="Moneda 3 3 6 6 2 2" xfId="4640"/>
    <cellStyle name="Moneda 3 3 6 6 2 2 2" xfId="11072"/>
    <cellStyle name="Moneda 3 3 6 6 2 2_ESF-08" xfId="6731"/>
    <cellStyle name="Moneda 3 3 6 6 2 3" xfId="6590"/>
    <cellStyle name="Moneda 3 3 6 6 2 3 2" xfId="13022"/>
    <cellStyle name="Moneda 3 3 6 6 2 3_ESF-08" xfId="13180"/>
    <cellStyle name="Moneda 3 3 6 6 2 4" xfId="9121"/>
    <cellStyle name="Moneda 3 3 6 6 2 5" xfId="17322"/>
    <cellStyle name="Moneda 3 3 6 6 2 6" xfId="18759"/>
    <cellStyle name="Moneda 3 3 6 6 2 7" xfId="17988"/>
    <cellStyle name="Moneda 3 3 6 6 2_ESF-08" xfId="15083"/>
    <cellStyle name="Moneda 3 3 6 6 3" xfId="3665"/>
    <cellStyle name="Moneda 3 3 6 6 3 2" xfId="10097"/>
    <cellStyle name="Moneda 3 3 6 6 3_ESF-08" xfId="14132"/>
    <cellStyle name="Moneda 3 3 6 6 4" xfId="5614"/>
    <cellStyle name="Moneda 3 3 6 6 4 2" xfId="12046"/>
    <cellStyle name="Moneda 3 3 6 6 4_ESF-08" xfId="13613"/>
    <cellStyle name="Moneda 3 3 6 6 5" xfId="7959"/>
    <cellStyle name="Moneda 3 3 6 6 6" xfId="17321"/>
    <cellStyle name="Moneda 3 3 6 6 7" xfId="18758"/>
    <cellStyle name="Moneda 3 3 6 6 8" xfId="17987"/>
    <cellStyle name="Moneda 3 3 6 6_ESF-08" xfId="14978"/>
    <cellStyle name="Moneda 3 3 6 7" xfId="2681"/>
    <cellStyle name="Moneda 3 3 6 7 2" xfId="4632"/>
    <cellStyle name="Moneda 3 3 6 7 2 2" xfId="11064"/>
    <cellStyle name="Moneda 3 3 6 7 2_ESF-08" xfId="7057"/>
    <cellStyle name="Moneda 3 3 6 7 3" xfId="6582"/>
    <cellStyle name="Moneda 3 3 6 7 3 2" xfId="13014"/>
    <cellStyle name="Moneda 3 3 6 7 3_ESF-08" xfId="15030"/>
    <cellStyle name="Moneda 3 3 6 7 4" xfId="9113"/>
    <cellStyle name="Moneda 3 3 6 7 5" xfId="17323"/>
    <cellStyle name="Moneda 3 3 6 7 6" xfId="18760"/>
    <cellStyle name="Moneda 3 3 6 7 7" xfId="17989"/>
    <cellStyle name="Moneda 3 3 6 7_ESF-08" xfId="13722"/>
    <cellStyle name="Moneda 3 3 6 8" xfId="3657"/>
    <cellStyle name="Moneda 3 3 6 8 2" xfId="10089"/>
    <cellStyle name="Moneda 3 3 6 8_ESF-08" xfId="14801"/>
    <cellStyle name="Moneda 3 3 6 9" xfId="5606"/>
    <cellStyle name="Moneda 3 3 6 9 2" xfId="12038"/>
    <cellStyle name="Moneda 3 3 6 9_ESF-08" xfId="13386"/>
    <cellStyle name="Moneda 3 3 6_ESF-08" xfId="14466"/>
    <cellStyle name="Moneda 3 3 7" xfId="1134"/>
    <cellStyle name="Moneda 3 3 7 10" xfId="7960"/>
    <cellStyle name="Moneda 3 3 7 11" xfId="6855"/>
    <cellStyle name="Moneda 3 3 7 12" xfId="17324"/>
    <cellStyle name="Moneda 3 3 7 2" xfId="1135"/>
    <cellStyle name="Moneda 3 3 7 2 2" xfId="1136"/>
    <cellStyle name="Moneda 3 3 7 2 2 2" xfId="2692"/>
    <cellStyle name="Moneda 3 3 7 2 2 2 2" xfId="4643"/>
    <cellStyle name="Moneda 3 3 7 2 2 2 2 2" xfId="11075"/>
    <cellStyle name="Moneda 3 3 7 2 2 2 2_ESF-08" xfId="13387"/>
    <cellStyle name="Moneda 3 3 7 2 2 2 3" xfId="6593"/>
    <cellStyle name="Moneda 3 3 7 2 2 2 3 2" xfId="13025"/>
    <cellStyle name="Moneda 3 3 7 2 2 2 3_ESF-08" xfId="13956"/>
    <cellStyle name="Moneda 3 3 7 2 2 2 4" xfId="9124"/>
    <cellStyle name="Moneda 3 3 7 2 2 2 5" xfId="17327"/>
    <cellStyle name="Moneda 3 3 7 2 2 2 6" xfId="18763"/>
    <cellStyle name="Moneda 3 3 7 2 2 2 7" xfId="17992"/>
    <cellStyle name="Moneda 3 3 7 2 2 2_ESF-08" xfId="8154"/>
    <cellStyle name="Moneda 3 3 7 2 2 3" xfId="3668"/>
    <cellStyle name="Moneda 3 3 7 2 2 3 2" xfId="10100"/>
    <cellStyle name="Moneda 3 3 7 2 2 3_ESF-08" xfId="14075"/>
    <cellStyle name="Moneda 3 3 7 2 2 4" xfId="5617"/>
    <cellStyle name="Moneda 3 3 7 2 2 4 2" xfId="12049"/>
    <cellStyle name="Moneda 3 3 7 2 2 4_ESF-08" xfId="8239"/>
    <cellStyle name="Moneda 3 3 7 2 2 5" xfId="7962"/>
    <cellStyle name="Moneda 3 3 7 2 2 6" xfId="17326"/>
    <cellStyle name="Moneda 3 3 7 2 2 7" xfId="18762"/>
    <cellStyle name="Moneda 3 3 7 2 2 8" xfId="17991"/>
    <cellStyle name="Moneda 3 3 7 2 2_ESF-08" xfId="14013"/>
    <cellStyle name="Moneda 3 3 7 2 3" xfId="2691"/>
    <cellStyle name="Moneda 3 3 7 2 3 2" xfId="4642"/>
    <cellStyle name="Moneda 3 3 7 2 3 2 2" xfId="11074"/>
    <cellStyle name="Moneda 3 3 7 2 3 2_ESF-08" xfId="13286"/>
    <cellStyle name="Moneda 3 3 7 2 3 3" xfId="6592"/>
    <cellStyle name="Moneda 3 3 7 2 3 3 2" xfId="13024"/>
    <cellStyle name="Moneda 3 3 7 2 3 3_ESF-08" xfId="14976"/>
    <cellStyle name="Moneda 3 3 7 2 3 4" xfId="9123"/>
    <cellStyle name="Moneda 3 3 7 2 3 5" xfId="17328"/>
    <cellStyle name="Moneda 3 3 7 2 3 6" xfId="18764"/>
    <cellStyle name="Moneda 3 3 7 2 3 7" xfId="17993"/>
    <cellStyle name="Moneda 3 3 7 2 3_ESF-08" xfId="13662"/>
    <cellStyle name="Moneda 3 3 7 2 4" xfId="3667"/>
    <cellStyle name="Moneda 3 3 7 2 4 2" xfId="10099"/>
    <cellStyle name="Moneda 3 3 7 2 4_ESF-08" xfId="15082"/>
    <cellStyle name="Moneda 3 3 7 2 5" xfId="5616"/>
    <cellStyle name="Moneda 3 3 7 2 5 2" xfId="12048"/>
    <cellStyle name="Moneda 3 3 7 2 5_ESF-08" xfId="8173"/>
    <cellStyle name="Moneda 3 3 7 2 6" xfId="7961"/>
    <cellStyle name="Moneda 3 3 7 2 7" xfId="17325"/>
    <cellStyle name="Moneda 3 3 7 2 8" xfId="18761"/>
    <cellStyle name="Moneda 3 3 7 2 9" xfId="17990"/>
    <cellStyle name="Moneda 3 3 7 2_ESF-08" xfId="8174"/>
    <cellStyle name="Moneda 3 3 7 3" xfId="1137"/>
    <cellStyle name="Moneda 3 3 7 3 2" xfId="1138"/>
    <cellStyle name="Moneda 3 3 7 3 2 2" xfId="2694"/>
    <cellStyle name="Moneda 3 3 7 3 2 2 2" xfId="4645"/>
    <cellStyle name="Moneda 3 3 7 3 2 2 2 2" xfId="11077"/>
    <cellStyle name="Moneda 3 3 7 3 2 2 2_ESF-08" xfId="14571"/>
    <cellStyle name="Moneda 3 3 7 3 2 2 3" xfId="6595"/>
    <cellStyle name="Moneda 3 3 7 3 2 2 3 2" xfId="13027"/>
    <cellStyle name="Moneda 3 3 7 3 2 2 3_ESF-08" xfId="6696"/>
    <cellStyle name="Moneda 3 3 7 3 2 2 4" xfId="9126"/>
    <cellStyle name="Moneda 3 3 7 3 2 2 5" xfId="17331"/>
    <cellStyle name="Moneda 3 3 7 3 2 2 6" xfId="18767"/>
    <cellStyle name="Moneda 3 3 7 3 2 2 7" xfId="17996"/>
    <cellStyle name="Moneda 3 3 7 3 2 2_ESF-08" xfId="13881"/>
    <cellStyle name="Moneda 3 3 7 3 2 3" xfId="3670"/>
    <cellStyle name="Moneda 3 3 7 3 2 3 2" xfId="10102"/>
    <cellStyle name="Moneda 3 3 7 3 2 3_ESF-08" xfId="13230"/>
    <cellStyle name="Moneda 3 3 7 3 2 4" xfId="5619"/>
    <cellStyle name="Moneda 3 3 7 3 2 4 2" xfId="12051"/>
    <cellStyle name="Moneda 3 3 7 3 2 4_ESF-08" xfId="9214"/>
    <cellStyle name="Moneda 3 3 7 3 2 5" xfId="7964"/>
    <cellStyle name="Moneda 3 3 7 3 2 6" xfId="17330"/>
    <cellStyle name="Moneda 3 3 7 3 2 7" xfId="18766"/>
    <cellStyle name="Moneda 3 3 7 3 2 8" xfId="17995"/>
    <cellStyle name="Moneda 3 3 7 3 2_ESF-08" xfId="13285"/>
    <cellStyle name="Moneda 3 3 7 3 3" xfId="2693"/>
    <cellStyle name="Moneda 3 3 7 3 3 2" xfId="4644"/>
    <cellStyle name="Moneda 3 3 7 3 3 2 2" xfId="11076"/>
    <cellStyle name="Moneda 3 3 7 3 3 2_ESF-08" xfId="13778"/>
    <cellStyle name="Moneda 3 3 7 3 3 3" xfId="6594"/>
    <cellStyle name="Moneda 3 3 7 3 3 3 2" xfId="13026"/>
    <cellStyle name="Moneda 3 3 7 3 3 3_ESF-08" xfId="14644"/>
    <cellStyle name="Moneda 3 3 7 3 3 4" xfId="9125"/>
    <cellStyle name="Moneda 3 3 7 3 3 5" xfId="17332"/>
    <cellStyle name="Moneda 3 3 7 3 3 6" xfId="18768"/>
    <cellStyle name="Moneda 3 3 7 3 3 7" xfId="17997"/>
    <cellStyle name="Moneda 3 3 7 3 3_ESF-08" xfId="15029"/>
    <cellStyle name="Moneda 3 3 7 3 4" xfId="3669"/>
    <cellStyle name="Moneda 3 3 7 3 4 2" xfId="10101"/>
    <cellStyle name="Moneda 3 3 7 3 4_ESF-08" xfId="14757"/>
    <cellStyle name="Moneda 3 3 7 3 5" xfId="5618"/>
    <cellStyle name="Moneda 3 3 7 3 5 2" xfId="12050"/>
    <cellStyle name="Moneda 3 3 7 3 5_ESF-08" xfId="8170"/>
    <cellStyle name="Moneda 3 3 7 3 6" xfId="7963"/>
    <cellStyle name="Moneda 3 3 7 3 7" xfId="17329"/>
    <cellStyle name="Moneda 3 3 7 3 8" xfId="18765"/>
    <cellStyle name="Moneda 3 3 7 3 9" xfId="17994"/>
    <cellStyle name="Moneda 3 3 7 3_ESF-08" xfId="14701"/>
    <cellStyle name="Moneda 3 3 7 4" xfId="1139"/>
    <cellStyle name="Moneda 3 3 7 4 2" xfId="1140"/>
    <cellStyle name="Moneda 3 3 7 4 2 2" xfId="2696"/>
    <cellStyle name="Moneda 3 3 7 4 2 2 2" xfId="4647"/>
    <cellStyle name="Moneda 3 3 7 4 2 2 2 2" xfId="11079"/>
    <cellStyle name="Moneda 3 3 7 4 2 2 2_ESF-08" xfId="14230"/>
    <cellStyle name="Moneda 3 3 7 4 2 2 3" xfId="6597"/>
    <cellStyle name="Moneda 3 3 7 4 2 2 3 2" xfId="13029"/>
    <cellStyle name="Moneda 3 3 7 4 2 2 3_ESF-08" xfId="14306"/>
    <cellStyle name="Moneda 3 3 7 4 2 2 4" xfId="9128"/>
    <cellStyle name="Moneda 3 3 7 4 2 2 5" xfId="17335"/>
    <cellStyle name="Moneda 3 3 7 4 2 2 6" xfId="18771"/>
    <cellStyle name="Moneda 3 3 7 4 2 2 7" xfId="18000"/>
    <cellStyle name="Moneda 3 3 7 4 2 2_ESF-08" xfId="15237"/>
    <cellStyle name="Moneda 3 3 7 4 2 3" xfId="3672"/>
    <cellStyle name="Moneda 3 3 7 4 2 3 2" xfId="10104"/>
    <cellStyle name="Moneda 3 3 7 4 2 3_ESF-08" xfId="14413"/>
    <cellStyle name="Moneda 3 3 7 4 2 4" xfId="5621"/>
    <cellStyle name="Moneda 3 3 7 4 2 4 2" xfId="12053"/>
    <cellStyle name="Moneda 3 3 7 4 2 4_ESF-08" xfId="8172"/>
    <cellStyle name="Moneda 3 3 7 4 2 5" xfId="7966"/>
    <cellStyle name="Moneda 3 3 7 4 2 6" xfId="17334"/>
    <cellStyle name="Moneda 3 3 7 4 2 7" xfId="18770"/>
    <cellStyle name="Moneda 3 3 7 4 2 8" xfId="17999"/>
    <cellStyle name="Moneda 3 3 7 4 2_ESF-08" xfId="13287"/>
    <cellStyle name="Moneda 3 3 7 4 3" xfId="2695"/>
    <cellStyle name="Moneda 3 3 7 4 3 2" xfId="4646"/>
    <cellStyle name="Moneda 3 3 7 4 3 2 2" xfId="11078"/>
    <cellStyle name="Moneda 3 3 7 4 3 2_ESF-08" xfId="15138"/>
    <cellStyle name="Moneda 3 3 7 4 3 3" xfId="6596"/>
    <cellStyle name="Moneda 3 3 7 4 3 3 2" xfId="13028"/>
    <cellStyle name="Moneda 3 3 7 4 3 3_ESF-08" xfId="13615"/>
    <cellStyle name="Moneda 3 3 7 4 3 4" xfId="9127"/>
    <cellStyle name="Moneda 3 3 7 4 3 5" xfId="17336"/>
    <cellStyle name="Moneda 3 3 7 4 3 6" xfId="18772"/>
    <cellStyle name="Moneda 3 3 7 4 3 7" xfId="18001"/>
    <cellStyle name="Moneda 3 3 7 4 3_ESF-08" xfId="14700"/>
    <cellStyle name="Moneda 3 3 7 4 4" xfId="3671"/>
    <cellStyle name="Moneda 3 3 7 4 4 2" xfId="10103"/>
    <cellStyle name="Moneda 3 3 7 4 4_ESF-08" xfId="13723"/>
    <cellStyle name="Moneda 3 3 7 4 5" xfId="5620"/>
    <cellStyle name="Moneda 3 3 7 4 5 2" xfId="12052"/>
    <cellStyle name="Moneda 3 3 7 4 5_ESF-08" xfId="6732"/>
    <cellStyle name="Moneda 3 3 7 4 6" xfId="7965"/>
    <cellStyle name="Moneda 3 3 7 4 7" xfId="17333"/>
    <cellStyle name="Moneda 3 3 7 4 8" xfId="18769"/>
    <cellStyle name="Moneda 3 3 7 4 9" xfId="17998"/>
    <cellStyle name="Moneda 3 3 7 4_ESF-08" xfId="14356"/>
    <cellStyle name="Moneda 3 3 7 5" xfId="1141"/>
    <cellStyle name="Moneda 3 3 7 5 2" xfId="2697"/>
    <cellStyle name="Moneda 3 3 7 5 2 2" xfId="4648"/>
    <cellStyle name="Moneda 3 3 7 5 2 2 2" xfId="11080"/>
    <cellStyle name="Moneda 3 3 7 5 2 2_ESF-08" xfId="14910"/>
    <cellStyle name="Moneda 3 3 7 5 2 3" xfId="6598"/>
    <cellStyle name="Moneda 3 3 7 5 2 3 2" xfId="13030"/>
    <cellStyle name="Moneda 3 3 7 5 2 3_ESF-08" xfId="13880"/>
    <cellStyle name="Moneda 3 3 7 5 2 4" xfId="9129"/>
    <cellStyle name="Moneda 3 3 7 5 2 5" xfId="17338"/>
    <cellStyle name="Moneda 3 3 7 5 2 6" xfId="18774"/>
    <cellStyle name="Moneda 3 3 7 5 2 7" xfId="18003"/>
    <cellStyle name="Moneda 3 3 7 5 2_ESF-08" xfId="14469"/>
    <cellStyle name="Moneda 3 3 7 5 3" xfId="3673"/>
    <cellStyle name="Moneda 3 3 7 5 3 2" xfId="10105"/>
    <cellStyle name="Moneda 3 3 7 5 3_ESF-08" xfId="14570"/>
    <cellStyle name="Moneda 3 3 7 5 4" xfId="5622"/>
    <cellStyle name="Moneda 3 3 7 5 4 2" xfId="12054"/>
    <cellStyle name="Moneda 3 3 7 5 4_ESF-08" xfId="13529"/>
    <cellStyle name="Moneda 3 3 7 5 5" xfId="7967"/>
    <cellStyle name="Moneda 3 3 7 5 6" xfId="17337"/>
    <cellStyle name="Moneda 3 3 7 5 7" xfId="18773"/>
    <cellStyle name="Moneda 3 3 7 5 8" xfId="18002"/>
    <cellStyle name="Moneda 3 3 7 5_ESF-08" xfId="14012"/>
    <cellStyle name="Moneda 3 3 7 6" xfId="1142"/>
    <cellStyle name="Moneda 3 3 7 6 2" xfId="2698"/>
    <cellStyle name="Moneda 3 3 7 6 2 2" xfId="4649"/>
    <cellStyle name="Moneda 3 3 7 6 2 2 2" xfId="11081"/>
    <cellStyle name="Moneda 3 3 7 6 2 2_ESF-08" xfId="14299"/>
    <cellStyle name="Moneda 3 3 7 6 2 3" xfId="6599"/>
    <cellStyle name="Moneda 3 3 7 6 2 3 2" xfId="13031"/>
    <cellStyle name="Moneda 3 3 7 6 2 3_ESF-08" xfId="13232"/>
    <cellStyle name="Moneda 3 3 7 6 2 4" xfId="9130"/>
    <cellStyle name="Moneda 3 3 7 6 2 5" xfId="17340"/>
    <cellStyle name="Moneda 3 3 7 6 2 6" xfId="18776"/>
    <cellStyle name="Moneda 3 3 7 6 2 7" xfId="18005"/>
    <cellStyle name="Moneda 3 3 7 6 2_ESF-08" xfId="14229"/>
    <cellStyle name="Moneda 3 3 7 6 3" xfId="3674"/>
    <cellStyle name="Moneda 3 3 7 6 3 2" xfId="10106"/>
    <cellStyle name="Moneda 3 3 7 6 3_ESF-08" xfId="8168"/>
    <cellStyle name="Moneda 3 3 7 6 4" xfId="5623"/>
    <cellStyle name="Moneda 3 3 7 6 4 2" xfId="12055"/>
    <cellStyle name="Moneda 3 3 7 6 4_ESF-08" xfId="14014"/>
    <cellStyle name="Moneda 3 3 7 6 5" xfId="7968"/>
    <cellStyle name="Moneda 3 3 7 6 6" xfId="17339"/>
    <cellStyle name="Moneda 3 3 7 6 7" xfId="18775"/>
    <cellStyle name="Moneda 3 3 7 6 8" xfId="18004"/>
    <cellStyle name="Moneda 3 3 7 6_ESF-08" xfId="8075"/>
    <cellStyle name="Moneda 3 3 7 7" xfId="2690"/>
    <cellStyle name="Moneda 3 3 7 7 2" xfId="4641"/>
    <cellStyle name="Moneda 3 3 7 7 2 2" xfId="11073"/>
    <cellStyle name="Moneda 3 3 7 7 2_ESF-08" xfId="14646"/>
    <cellStyle name="Moneda 3 3 7 7 3" xfId="6591"/>
    <cellStyle name="Moneda 3 3 7 7 3 2" xfId="13023"/>
    <cellStyle name="Moneda 3 3 7 7 3_ESF-08" xfId="14758"/>
    <cellStyle name="Moneda 3 3 7 7 4" xfId="9122"/>
    <cellStyle name="Moneda 3 3 7 7 5" xfId="17341"/>
    <cellStyle name="Moneda 3 3 7 7 6" xfId="18777"/>
    <cellStyle name="Moneda 3 3 7 7 7" xfId="18006"/>
    <cellStyle name="Moneda 3 3 7 7_ESF-08" xfId="14471"/>
    <cellStyle name="Moneda 3 3 7 8" xfId="3666"/>
    <cellStyle name="Moneda 3 3 7 8 2" xfId="10098"/>
    <cellStyle name="Moneda 3 3 7 8_ESF-08" xfId="7056"/>
    <cellStyle name="Moneda 3 3 7 9" xfId="5615"/>
    <cellStyle name="Moneda 3 3 7 9 2" xfId="12047"/>
    <cellStyle name="Moneda 3 3 7 9_ESF-08" xfId="13665"/>
    <cellStyle name="Moneda 3 3 7_ESF-08" xfId="14304"/>
    <cellStyle name="Moneda 3 3 8" xfId="1143"/>
    <cellStyle name="Moneda 3 3 8 10" xfId="7969"/>
    <cellStyle name="Moneda 3 3 8 11" xfId="6856"/>
    <cellStyle name="Moneda 3 3 8 12" xfId="17342"/>
    <cellStyle name="Moneda 3 3 8 2" xfId="1144"/>
    <cellStyle name="Moneda 3 3 8 2 2" xfId="1145"/>
    <cellStyle name="Moneda 3 3 8 2 2 2" xfId="2701"/>
    <cellStyle name="Moneda 3 3 8 2 2 2 2" xfId="4652"/>
    <cellStyle name="Moneda 3 3 8 2 2 2 2 2" xfId="11084"/>
    <cellStyle name="Moneda 3 3 8 2 2 2 2_ESF-08" xfId="14359"/>
    <cellStyle name="Moneda 3 3 8 2 2 2 3" xfId="6602"/>
    <cellStyle name="Moneda 3 3 8 2 2 2 3 2" xfId="13034"/>
    <cellStyle name="Moneda 3 3 8 2 2 2 3_ESF-08" xfId="14468"/>
    <cellStyle name="Moneda 3 3 8 2 2 2 4" xfId="9133"/>
    <cellStyle name="Moneda 3 3 8 2 2 2 5" xfId="17345"/>
    <cellStyle name="Moneda 3 3 8 2 2 2 6" xfId="18780"/>
    <cellStyle name="Moneda 3 3 8 2 2 2 7" xfId="18009"/>
    <cellStyle name="Moneda 3 3 8 2 2 2_ESF-08" xfId="8241"/>
    <cellStyle name="Moneda 3 3 8 2 2 3" xfId="3677"/>
    <cellStyle name="Moneda 3 3 8 2 2 3 2" xfId="10109"/>
    <cellStyle name="Moneda 3 3 8 2 2 3_ESF-08" xfId="13388"/>
    <cellStyle name="Moneda 3 3 8 2 2 4" xfId="5626"/>
    <cellStyle name="Moneda 3 3 8 2 2 4 2" xfId="12058"/>
    <cellStyle name="Moneda 3 3 8 2 2 4_ESF-08" xfId="14307"/>
    <cellStyle name="Moneda 3 3 8 2 2 5" xfId="7971"/>
    <cellStyle name="Moneda 3 3 8 2 2 6" xfId="17344"/>
    <cellStyle name="Moneda 3 3 8 2 2 7" xfId="18779"/>
    <cellStyle name="Moneda 3 3 8 2 2 8" xfId="18008"/>
    <cellStyle name="Moneda 3 3 8 2 2_ESF-08" xfId="13715"/>
    <cellStyle name="Moneda 3 3 8 2 3" xfId="2700"/>
    <cellStyle name="Moneda 3 3 8 2 3 2" xfId="4651"/>
    <cellStyle name="Moneda 3 3 8 2 3 2 2" xfId="11083"/>
    <cellStyle name="Moneda 3 3 8 2 3 2_ESF-08" xfId="7055"/>
    <cellStyle name="Moneda 3 3 8 2 3 3" xfId="6601"/>
    <cellStyle name="Moneda 3 3 8 2 3 3 2" xfId="13033"/>
    <cellStyle name="Moneda 3 3 8 2 3 3_ESF-08" xfId="14015"/>
    <cellStyle name="Moneda 3 3 8 2 3 4" xfId="9132"/>
    <cellStyle name="Moneda 3 3 8 2 3 5" xfId="17346"/>
    <cellStyle name="Moneda 3 3 8 2 3 6" xfId="18781"/>
    <cellStyle name="Moneda 3 3 8 2 3 7" xfId="18010"/>
    <cellStyle name="Moneda 3 3 8 2 3_ESF-08" xfId="15075"/>
    <cellStyle name="Moneda 3 3 8 2 4" xfId="3676"/>
    <cellStyle name="Moneda 3 3 8 2 4 2" xfId="10108"/>
    <cellStyle name="Moneda 3 3 8 2 4_ESF-08" xfId="14131"/>
    <cellStyle name="Moneda 3 3 8 2 5" xfId="5625"/>
    <cellStyle name="Moneda 3 3 8 2 5 2" xfId="12057"/>
    <cellStyle name="Moneda 3 3 8 2 5_ESF-08" xfId="13616"/>
    <cellStyle name="Moneda 3 3 8 2 6" xfId="7970"/>
    <cellStyle name="Moneda 3 3 8 2 7" xfId="17343"/>
    <cellStyle name="Moneda 3 3 8 2 8" xfId="18778"/>
    <cellStyle name="Moneda 3 3 8 2 9" xfId="18007"/>
    <cellStyle name="Moneda 3 3 8 2_ESF-08" xfId="7024"/>
    <cellStyle name="Moneda 3 3 8 3" xfId="1146"/>
    <cellStyle name="Moneda 3 3 8 3 2" xfId="1147"/>
    <cellStyle name="Moneda 3 3 8 3 2 2" xfId="2703"/>
    <cellStyle name="Moneda 3 3 8 3 2 2 2" xfId="4654"/>
    <cellStyle name="Moneda 3 3 8 3 2 2 2 2" xfId="11086"/>
    <cellStyle name="Moneda 3 3 8 3 2 2 2_ESF-08" xfId="15137"/>
    <cellStyle name="Moneda 3 3 8 3 2 2 3" xfId="6604"/>
    <cellStyle name="Moneda 3 3 8 3 2 2 3 2" xfId="13036"/>
    <cellStyle name="Moneda 3 3 8 3 2 2 3_ESF-08" xfId="13882"/>
    <cellStyle name="Moneda 3 3 8 3 2 2 4" xfId="9135"/>
    <cellStyle name="Moneda 3 3 8 3 2 2 5" xfId="17349"/>
    <cellStyle name="Moneda 3 3 8 3 2 2 6" xfId="18784"/>
    <cellStyle name="Moneda 3 3 8 3 2 2 7" xfId="18013"/>
    <cellStyle name="Moneda 3 3 8 3 2 2_ESF-08" xfId="15032"/>
    <cellStyle name="Moneda 3 3 8 3 2 3" xfId="3679"/>
    <cellStyle name="Moneda 3 3 8 3 2 3 2" xfId="10111"/>
    <cellStyle name="Moneda 3 3 8 3 2 3_ESF-08" xfId="14572"/>
    <cellStyle name="Moneda 3 3 8 3 2 4" xfId="5628"/>
    <cellStyle name="Moneda 3 3 8 3 2 4 2" xfId="12060"/>
    <cellStyle name="Moneda 3 3 8 3 2 4_ESF-08" xfId="13959"/>
    <cellStyle name="Moneda 3 3 8 3 2 5" xfId="7973"/>
    <cellStyle name="Moneda 3 3 8 3 2 6" xfId="17348"/>
    <cellStyle name="Moneda 3 3 8 3 2 7" xfId="18783"/>
    <cellStyle name="Moneda 3 3 8 3 2 8" xfId="18012"/>
    <cellStyle name="Moneda 3 3 8 3 2_ESF-08" xfId="6730"/>
    <cellStyle name="Moneda 3 3 8 3 3" xfId="2702"/>
    <cellStyle name="Moneda 3 3 8 3 3 2" xfId="4653"/>
    <cellStyle name="Moneda 3 3 8 3 3 2 2" xfId="11085"/>
    <cellStyle name="Moneda 3 3 8 3 3 2_ESF-08" xfId="6729"/>
    <cellStyle name="Moneda 3 3 8 3 3 3" xfId="6603"/>
    <cellStyle name="Moneda 3 3 8 3 3 3 2" xfId="13035"/>
    <cellStyle name="Moneda 3 3 8 3 3 3_ESF-08" xfId="13664"/>
    <cellStyle name="Moneda 3 3 8 3 3 4" xfId="9134"/>
    <cellStyle name="Moneda 3 3 8 3 3 5" xfId="17350"/>
    <cellStyle name="Moneda 3 3 8 3 3 6" xfId="18785"/>
    <cellStyle name="Moneda 3 3 8 3 3 7" xfId="18014"/>
    <cellStyle name="Moneda 3 3 8 3 3_ESF-08" xfId="14750"/>
    <cellStyle name="Moneda 3 3 8 3 4" xfId="3678"/>
    <cellStyle name="Moneda 3 3 8 3 4 2" xfId="10110"/>
    <cellStyle name="Moneda 3 3 8 3 4_ESF-08" xfId="13288"/>
    <cellStyle name="Moneda 3 3 8 3 5" xfId="5627"/>
    <cellStyle name="Moneda 3 3 8 3 5 2" xfId="12059"/>
    <cellStyle name="Moneda 3 3 8 3 5_ESF-08" xfId="14979"/>
    <cellStyle name="Moneda 3 3 8 3 6" xfId="7972"/>
    <cellStyle name="Moneda 3 3 8 3 7" xfId="17347"/>
    <cellStyle name="Moneda 3 3 8 3 8" xfId="18782"/>
    <cellStyle name="Moneda 3 3 8 3 9" xfId="18011"/>
    <cellStyle name="Moneda 3 3 8 3_ESF-08" xfId="14406"/>
    <cellStyle name="Moneda 3 3 8 4" xfId="1148"/>
    <cellStyle name="Moneda 3 3 8 4 2" xfId="1149"/>
    <cellStyle name="Moneda 3 3 8 4 2 2" xfId="2705"/>
    <cellStyle name="Moneda 3 3 8 4 2 2 2" xfId="4656"/>
    <cellStyle name="Moneda 3 3 8 4 2 2 2 2" xfId="11088"/>
    <cellStyle name="Moneda 3 3 8 4 2 2 2_ESF-08" xfId="14811"/>
    <cellStyle name="Moneda 3 3 8 4 2 2 3" xfId="6606"/>
    <cellStyle name="Moneda 3 3 8 4 2 2 3 2" xfId="13038"/>
    <cellStyle name="Moneda 3 3 8 4 2 2 3_ESF-08" xfId="15238"/>
    <cellStyle name="Moneda 3 3 8 4 2 2 4" xfId="9137"/>
    <cellStyle name="Moneda 3 3 8 4 2 2 5" xfId="17353"/>
    <cellStyle name="Moneda 3 3 8 4 2 2 6" xfId="18788"/>
    <cellStyle name="Moneda 3 3 8 4 2 2 7" xfId="18017"/>
    <cellStyle name="Moneda 3 3 8 4 2 2_ESF-08" xfId="14703"/>
    <cellStyle name="Moneda 3 3 8 4 2 3" xfId="3681"/>
    <cellStyle name="Moneda 3 3 8 4 2 3 2" xfId="10113"/>
    <cellStyle name="Moneda 3 3 8 4 2 3_ESF-08" xfId="14231"/>
    <cellStyle name="Moneda 3 3 8 4 2 4" xfId="5630"/>
    <cellStyle name="Moneda 3 3 8 4 2 4 2" xfId="12062"/>
    <cellStyle name="Moneda 3 3 8 4 2 4_ESF-08" xfId="13608"/>
    <cellStyle name="Moneda 3 3 8 4 2 5" xfId="7975"/>
    <cellStyle name="Moneda 3 3 8 4 2 6" xfId="17352"/>
    <cellStyle name="Moneda 3 3 8 4 2 7" xfId="18787"/>
    <cellStyle name="Moneda 3 3 8 4 2 8" xfId="18016"/>
    <cellStyle name="Moneda 3 3 8 4 2_ESF-08" xfId="8167"/>
    <cellStyle name="Moneda 3 3 8 4 3" xfId="2704"/>
    <cellStyle name="Moneda 3 3 8 4 3 2" xfId="4655"/>
    <cellStyle name="Moneda 3 3 8 4 3 2 2" xfId="11087"/>
    <cellStyle name="Moneda 3 3 8 4 3 2_ESF-08" xfId="7054"/>
    <cellStyle name="Moneda 3 3 8 4 3 3" xfId="6605"/>
    <cellStyle name="Moneda 3 3 8 4 3 3 2" xfId="13037"/>
    <cellStyle name="Moneda 3 3 8 4 3 3_ESF-08" xfId="15031"/>
    <cellStyle name="Moneda 3 3 8 4 3 4" xfId="9136"/>
    <cellStyle name="Moneda 3 3 8 4 3 5" xfId="17354"/>
    <cellStyle name="Moneda 3 3 8 4 3 6" xfId="18789"/>
    <cellStyle name="Moneda 3 3 8 4 3 7" xfId="18018"/>
    <cellStyle name="Moneda 3 3 8 4 3_ESF-08" xfId="13231"/>
    <cellStyle name="Moneda 3 3 8 4 4" xfId="3680"/>
    <cellStyle name="Moneda 3 3 8 4 4 2" xfId="10112"/>
    <cellStyle name="Moneda 3 3 8 4 4_ESF-08" xfId="13780"/>
    <cellStyle name="Moneda 3 3 8 4 5" xfId="5629"/>
    <cellStyle name="Moneda 3 3 8 4 5 2" xfId="12061"/>
    <cellStyle name="Moneda 3 3 8 4 5_ESF-08" xfId="14647"/>
    <cellStyle name="Moneda 3 3 8 4 6" xfId="7974"/>
    <cellStyle name="Moneda 3 3 8 4 7" xfId="17351"/>
    <cellStyle name="Moneda 3 3 8 4 8" xfId="18786"/>
    <cellStyle name="Moneda 3 3 8 4 9" xfId="18015"/>
    <cellStyle name="Moneda 3 3 8 4_ESF-08" xfId="14068"/>
    <cellStyle name="Moneda 3 3 8 5" xfId="1150"/>
    <cellStyle name="Moneda 3 3 8 5 2" xfId="2706"/>
    <cellStyle name="Moneda 3 3 8 5 2 2" xfId="4657"/>
    <cellStyle name="Moneda 3 3 8 5 2 2 2" xfId="11089"/>
    <cellStyle name="Moneda 3 3 8 5 2 2_ESF-08" xfId="14358"/>
    <cellStyle name="Moneda 3 3 8 5 2 3" xfId="6607"/>
    <cellStyle name="Moneda 3 3 8 5 2 3 2" xfId="13039"/>
    <cellStyle name="Moneda 3 3 8 5 2 3_ESF-08" xfId="13289"/>
    <cellStyle name="Moneda 3 3 8 5 2 4" xfId="9138"/>
    <cellStyle name="Moneda 3 3 8 5 2 5" xfId="17356"/>
    <cellStyle name="Moneda 3 3 8 5 2 6" xfId="18791"/>
    <cellStyle name="Moneda 3 3 8 5 2 7" xfId="18020"/>
    <cellStyle name="Moneda 3 3 8 5 2_ESF-08" xfId="8169"/>
    <cellStyle name="Moneda 3 3 8 5 3" xfId="3682"/>
    <cellStyle name="Moneda 3 3 8 5 3 2" xfId="10114"/>
    <cellStyle name="Moneda 3 3 8 5 3_ESF-08" xfId="14911"/>
    <cellStyle name="Moneda 3 3 8 5 4" xfId="5631"/>
    <cellStyle name="Moneda 3 3 8 5 4 2" xfId="12063"/>
    <cellStyle name="Moneda 3 3 8 5 4_ESF-08" xfId="13389"/>
    <cellStyle name="Moneda 3 3 8 5 5" xfId="7976"/>
    <cellStyle name="Moneda 3 3 8 5 6" xfId="17355"/>
    <cellStyle name="Moneda 3 3 8 5 7" xfId="18790"/>
    <cellStyle name="Moneda 3 3 8 5 8" xfId="18019"/>
    <cellStyle name="Moneda 3 3 8 5_ESF-08" xfId="6933"/>
    <cellStyle name="Moneda 3 3 8 6" xfId="1151"/>
    <cellStyle name="Moneda 3 3 8 6 2" xfId="2707"/>
    <cellStyle name="Moneda 3 3 8 6 2 2" xfId="4658"/>
    <cellStyle name="Moneda 3 3 8 6 2 2 2" xfId="11090"/>
    <cellStyle name="Moneda 3 3 8 6 2 2_ESF-08" xfId="13961"/>
    <cellStyle name="Moneda 3 3 8 6 2 3" xfId="6608"/>
    <cellStyle name="Moneda 3 3 8 6 2 3 2" xfId="13040"/>
    <cellStyle name="Moneda 3 3 8 6 2 3_ESF-08" xfId="15085"/>
    <cellStyle name="Moneda 3 3 8 6 2 4" xfId="9139"/>
    <cellStyle name="Moneda 3 3 8 6 2 5" xfId="17358"/>
    <cellStyle name="Moneda 3 3 8 6 2 6" xfId="18793"/>
    <cellStyle name="Moneda 3 3 8 6 2 7" xfId="18022"/>
    <cellStyle name="Moneda 3 3 8 6 2_ESF-08" xfId="13530"/>
    <cellStyle name="Moneda 3 3 8 6 3" xfId="3683"/>
    <cellStyle name="Moneda 3 3 8 6 3 2" xfId="10115"/>
    <cellStyle name="Moneda 3 3 8 6 3_ESF-08" xfId="6726"/>
    <cellStyle name="Moneda 3 3 8 6 4" xfId="5632"/>
    <cellStyle name="Moneda 3 3 8 6 4 2" xfId="12064"/>
    <cellStyle name="Moneda 3 3 8 6 4_ESF-08" xfId="13666"/>
    <cellStyle name="Moneda 3 3 8 6 5" xfId="7977"/>
    <cellStyle name="Moneda 3 3 8 6 6" xfId="17357"/>
    <cellStyle name="Moneda 3 3 8 6 7" xfId="18792"/>
    <cellStyle name="Moneda 3 3 8 6 8" xfId="18021"/>
    <cellStyle name="Moneda 3 3 8 6_ESF-08" xfId="13883"/>
    <cellStyle name="Moneda 3 3 8 7" xfId="2699"/>
    <cellStyle name="Moneda 3 3 8 7 2" xfId="4650"/>
    <cellStyle name="Moneda 3 3 8 7 2 2" xfId="11082"/>
    <cellStyle name="Moneda 3 3 8 7 2_ESF-08" xfId="14971"/>
    <cellStyle name="Moneda 3 3 8 7 3" xfId="6600"/>
    <cellStyle name="Moneda 3 3 8 7 3 2" xfId="13032"/>
    <cellStyle name="Moneda 3 3 8 7 3_ESF-08" xfId="13233"/>
    <cellStyle name="Moneda 3 3 8 7 4" xfId="9131"/>
    <cellStyle name="Moneda 3 3 8 7 5" xfId="17359"/>
    <cellStyle name="Moneda 3 3 8 7 6" xfId="18794"/>
    <cellStyle name="Moneda 3 3 8 7 7" xfId="18023"/>
    <cellStyle name="Moneda 3 3 8 7_ESF-08" xfId="13290"/>
    <cellStyle name="Moneda 3 3 8 8" xfId="3675"/>
    <cellStyle name="Moneda 3 3 8 8 2" xfId="10107"/>
    <cellStyle name="Moneda 3 3 8 8_ESF-08" xfId="6728"/>
    <cellStyle name="Moneda 3 3 8 9" xfId="5624"/>
    <cellStyle name="Moneda 3 3 8 9 2" xfId="12056"/>
    <cellStyle name="Moneda 3 3 8 9_ESF-08" xfId="14702"/>
    <cellStyle name="Moneda 3 3 8_ESF-08" xfId="13777"/>
    <cellStyle name="Moneda 3 3 9" xfId="1152"/>
    <cellStyle name="Moneda 3 3 9 10" xfId="7978"/>
    <cellStyle name="Moneda 3 3 9 11" xfId="6857"/>
    <cellStyle name="Moneda 3 3 9 12" xfId="17360"/>
    <cellStyle name="Moneda 3 3 9 2" xfId="1153"/>
    <cellStyle name="Moneda 3 3 9 2 2" xfId="1154"/>
    <cellStyle name="Moneda 3 3 9 2 2 2" xfId="2710"/>
    <cellStyle name="Moneda 3 3 9 2 2 2 2" xfId="4661"/>
    <cellStyle name="Moneda 3 3 9 2 2 2 2 2" xfId="11093"/>
    <cellStyle name="Moneda 3 3 9 2 2 2 2_ESF-08" xfId="13182"/>
    <cellStyle name="Moneda 3 3 9 2 2 2 3" xfId="6611"/>
    <cellStyle name="Moneda 3 3 9 2 2 2 3 2" xfId="13043"/>
    <cellStyle name="Moneda 3 3 9 2 2 2 3_ESF-08" xfId="14134"/>
    <cellStyle name="Moneda 3 3 9 2 2 2 4" xfId="9142"/>
    <cellStyle name="Moneda 3 3 9 2 2 2 5" xfId="17363"/>
    <cellStyle name="Moneda 3 3 9 2 2 2 6" xfId="18797"/>
    <cellStyle name="Moneda 3 3 9 2 2 2 7" xfId="18026"/>
    <cellStyle name="Moneda 3 3 9 2 2 2_ESF-08" xfId="6949"/>
    <cellStyle name="Moneda 3 3 9 2 2 3" xfId="3686"/>
    <cellStyle name="Moneda 3 3 9 2 2 3 2" xfId="10118"/>
    <cellStyle name="Moneda 3 3 9 2 2 3_ESF-08" xfId="15239"/>
    <cellStyle name="Moneda 3 3 9 2 2 4" xfId="5635"/>
    <cellStyle name="Moneda 3 3 9 2 2 4 2" xfId="12067"/>
    <cellStyle name="Moneda 3 3 9 2 2 4_ESF-08" xfId="6695"/>
    <cellStyle name="Moneda 3 3 9 2 2 5" xfId="7980"/>
    <cellStyle name="Moneda 3 3 9 2 2 6" xfId="17362"/>
    <cellStyle name="Moneda 3 3 9 2 2 7" xfId="18796"/>
    <cellStyle name="Moneda 3 3 9 2 2 8" xfId="18025"/>
    <cellStyle name="Moneda 3 3 9 2 2_ESF-08" xfId="13726"/>
    <cellStyle name="Moneda 3 3 9 2 3" xfId="2709"/>
    <cellStyle name="Moneda 3 3 9 2 3 2" xfId="4660"/>
    <cellStyle name="Moneda 3 3 9 2 3 2 2" xfId="11092"/>
    <cellStyle name="Moneda 3 3 9 2 3 2_ESF-08" xfId="6948"/>
    <cellStyle name="Moneda 3 3 9 2 3 3" xfId="6610"/>
    <cellStyle name="Moneda 3 3 9 2 3 3 2" xfId="13042"/>
    <cellStyle name="Moneda 3 3 9 2 3 3_ESF-08" xfId="13667"/>
    <cellStyle name="Moneda 3 3 9 2 3 4" xfId="9141"/>
    <cellStyle name="Moneda 3 3 9 2 3 5" xfId="17364"/>
    <cellStyle name="Moneda 3 3 9 2 3 6" xfId="18798"/>
    <cellStyle name="Moneda 3 3 9 2 3 7" xfId="18027"/>
    <cellStyle name="Moneda 3 3 9 2 3_ESF-08" xfId="15086"/>
    <cellStyle name="Moneda 3 3 9 2 4" xfId="3685"/>
    <cellStyle name="Moneda 3 3 9 2 4 2" xfId="10117"/>
    <cellStyle name="Moneda 3 3 9 2 4_ESF-08" xfId="13779"/>
    <cellStyle name="Moneda 3 3 9 2 5" xfId="5634"/>
    <cellStyle name="Moneda 3 3 9 2 5 2" xfId="12066"/>
    <cellStyle name="Moneda 3 3 9 2 5_ESF-08" xfId="14639"/>
    <cellStyle name="Moneda 3 3 9 2 6" xfId="7979"/>
    <cellStyle name="Moneda 3 3 9 2 7" xfId="17361"/>
    <cellStyle name="Moneda 3 3 9 2 8" xfId="18795"/>
    <cellStyle name="Moneda 3 3 9 2 9" xfId="18024"/>
    <cellStyle name="Moneda 3 3 9 2_ESF-08" xfId="13951"/>
    <cellStyle name="Moneda 3 3 9 3" xfId="1155"/>
    <cellStyle name="Moneda 3 3 9 3 2" xfId="1156"/>
    <cellStyle name="Moneda 3 3 9 3 2 2" xfId="2712"/>
    <cellStyle name="Moneda 3 3 9 3 2 2 2" xfId="4663"/>
    <cellStyle name="Moneda 3 3 9 3 2 2 2 2" xfId="11095"/>
    <cellStyle name="Moneda 3 3 9 3 2 2 2_ESF-08" xfId="14814"/>
    <cellStyle name="Moneda 3 3 9 3 2 2 3" xfId="6613"/>
    <cellStyle name="Moneda 3 3 9 3 2 2 3 2" xfId="13045"/>
    <cellStyle name="Moneda 3 3 9 3 2 2 3_ESF-08" xfId="14232"/>
    <cellStyle name="Moneda 3 3 9 3 2 2 4" xfId="9144"/>
    <cellStyle name="Moneda 3 3 9 3 2 2 5" xfId="17367"/>
    <cellStyle name="Moneda 3 3 9 3 2 2 6" xfId="18801"/>
    <cellStyle name="Moneda 3 3 9 3 2 2 7" xfId="18030"/>
    <cellStyle name="Moneda 3 3 9 3 2 2_ESF-08" xfId="13183"/>
    <cellStyle name="Moneda 3 3 9 3 2 3" xfId="3688"/>
    <cellStyle name="Moneda 3 3 9 3 2 3 2" xfId="10120"/>
    <cellStyle name="Moneda 3 3 9 3 2 3_ESF-08" xfId="14912"/>
    <cellStyle name="Moneda 3 3 9 3 2 4" xfId="5637"/>
    <cellStyle name="Moneda 3 3 9 3 2 4 2" xfId="12069"/>
    <cellStyle name="Moneda 3 3 9 3 2 4_ESF-08" xfId="13617"/>
    <cellStyle name="Moneda 3 3 9 3 2 5" xfId="7982"/>
    <cellStyle name="Moneda 3 3 9 3 2 6" xfId="17366"/>
    <cellStyle name="Moneda 3 3 9 3 2 7" xfId="18800"/>
    <cellStyle name="Moneda 3 3 9 3 2 8" xfId="18029"/>
    <cellStyle name="Moneda 3 3 9 3 2_ESF-08" xfId="7053"/>
    <cellStyle name="Moneda 3 3 9 3 3" xfId="2711"/>
    <cellStyle name="Moneda 3 3 9 3 3 2" xfId="4662"/>
    <cellStyle name="Moneda 3 3 9 3 3 2 2" xfId="11094"/>
    <cellStyle name="Moneda 3 3 9 3 3 2_ESF-08" xfId="8166"/>
    <cellStyle name="Moneda 3 3 9 3 3 3" xfId="6612"/>
    <cellStyle name="Moneda 3 3 9 3 3 3 2" xfId="13044"/>
    <cellStyle name="Moneda 3 3 9 3 3 3_ESF-08" xfId="15034"/>
    <cellStyle name="Moneda 3 3 9 3 3 4" xfId="9143"/>
    <cellStyle name="Moneda 3 3 9 3 3 5" xfId="17368"/>
    <cellStyle name="Moneda 3 3 9 3 3 6" xfId="18802"/>
    <cellStyle name="Moneda 3 3 9 3 3 7" xfId="18031"/>
    <cellStyle name="Moneda 3 3 9 3 3_ESF-08" xfId="14761"/>
    <cellStyle name="Moneda 3 3 9 3 4" xfId="3687"/>
    <cellStyle name="Moneda 3 3 9 3 4 2" xfId="10119"/>
    <cellStyle name="Moneda 3 3 9 3 4_ESF-08" xfId="15139"/>
    <cellStyle name="Moneda 3 3 9 3 5" xfId="5636"/>
    <cellStyle name="Moneda 3 3 9 3 5 2" xfId="12068"/>
    <cellStyle name="Moneda 3 3 9 3 5_ESF-08" xfId="6694"/>
    <cellStyle name="Moneda 3 3 9 3 6" xfId="7981"/>
    <cellStyle name="Moneda 3 3 9 3 7" xfId="17365"/>
    <cellStyle name="Moneda 3 3 9 3 8" xfId="18799"/>
    <cellStyle name="Moneda 3 3 9 3 9" xfId="18028"/>
    <cellStyle name="Moneda 3 3 9 3_ESF-08" xfId="14416"/>
    <cellStyle name="Moneda 3 3 9 4" xfId="1157"/>
    <cellStyle name="Moneda 3 3 9 4 2" xfId="1158"/>
    <cellStyle name="Moneda 3 3 9 4 2 2" xfId="2714"/>
    <cellStyle name="Moneda 3 3 9 4 2 2 2" xfId="4665"/>
    <cellStyle name="Moneda 3 3 9 4 2 2 2 2" xfId="11097"/>
    <cellStyle name="Moneda 3 3 9 4 2 2 2_ESF-08" xfId="14470"/>
    <cellStyle name="Moneda 3 3 9 4 2 2 3" xfId="6615"/>
    <cellStyle name="Moneda 3 3 9 4 2 2 3 2" xfId="13047"/>
    <cellStyle name="Moneda 3 3 9 4 2 2 3_ESF-08" xfId="13840"/>
    <cellStyle name="Moneda 3 3 9 4 2 2 4" xfId="9146"/>
    <cellStyle name="Moneda 3 3 9 4 2 2 5" xfId="17371"/>
    <cellStyle name="Moneda 3 3 9 4 2 2 6" xfId="18805"/>
    <cellStyle name="Moneda 3 3 9 4 2 2 7" xfId="18037"/>
    <cellStyle name="Moneda 3 3 9 4 2 2_ESF-08" xfId="14361"/>
    <cellStyle name="Moneda 3 3 9 4 2 3" xfId="3690"/>
    <cellStyle name="Moneda 3 3 9 4 2 3 2" xfId="10122"/>
    <cellStyle name="Moneda 3 3 9 4 2 3_ESF-08" xfId="14530"/>
    <cellStyle name="Moneda 3 3 9 4 2 4" xfId="5639"/>
    <cellStyle name="Moneda 3 3 9 4 2 4 2" xfId="12071"/>
    <cellStyle name="Moneda 3 3 9 4 2 4_ESF-08" xfId="14981"/>
    <cellStyle name="Moneda 3 3 9 4 2 5" xfId="7984"/>
    <cellStyle name="Moneda 3 3 9 4 2 6" xfId="17370"/>
    <cellStyle name="Moneda 3 3 9 4 2 7" xfId="18804"/>
    <cellStyle name="Moneda 3 3 9 4 2 8" xfId="18035"/>
    <cellStyle name="Moneda 3 3 9 4 2_ESF-08" xfId="6727"/>
    <cellStyle name="Moneda 3 3 9 4 3" xfId="2713"/>
    <cellStyle name="Moneda 3 3 9 4 3 2" xfId="4664"/>
    <cellStyle name="Moneda 3 3 9 4 3 2 2" xfId="11096"/>
    <cellStyle name="Moneda 3 3 9 4 3 2_ESF-08" xfId="6947"/>
    <cellStyle name="Moneda 3 3 9 4 3 3" xfId="6614"/>
    <cellStyle name="Moneda 3 3 9 4 3 3 2" xfId="13046"/>
    <cellStyle name="Moneda 3 3 9 4 3 3_ESF-08" xfId="14705"/>
    <cellStyle name="Moneda 3 3 9 4 3 4" xfId="9145"/>
    <cellStyle name="Moneda 3 3 9 4 3 5" xfId="17372"/>
    <cellStyle name="Moneda 3 3 9 4 3 6" xfId="18806"/>
    <cellStyle name="Moneda 3 3 9 4 3 7" xfId="18039"/>
    <cellStyle name="Moneda 3 3 9 4 3_ESF-08" xfId="14415"/>
    <cellStyle name="Moneda 3 3 9 4 4" xfId="3689"/>
    <cellStyle name="Moneda 3 3 9 4 4 2" xfId="10121"/>
    <cellStyle name="Moneda 3 3 9 4 4_ESF-08" xfId="14813"/>
    <cellStyle name="Moneda 3 3 9 4 5" xfId="5638"/>
    <cellStyle name="Moneda 3 3 9 4 5 2" xfId="12070"/>
    <cellStyle name="Moneda 3 3 9 4 5_ESF-08" xfId="14309"/>
    <cellStyle name="Moneda 3 3 9 4 6" xfId="7983"/>
    <cellStyle name="Moneda 3 3 9 4 7" xfId="17369"/>
    <cellStyle name="Moneda 3 3 9 4 8" xfId="18803"/>
    <cellStyle name="Moneda 3 3 9 4 9" xfId="18033"/>
    <cellStyle name="Moneda 3 3 9 4_ESF-08" xfId="14079"/>
    <cellStyle name="Moneda 3 3 9 5" xfId="1159"/>
    <cellStyle name="Moneda 3 3 9 5 2" xfId="2715"/>
    <cellStyle name="Moneda 3 3 9 5 2 2" xfId="4666"/>
    <cellStyle name="Moneda 3 3 9 5 2 2 2" xfId="11098"/>
    <cellStyle name="Moneda 3 3 9 5 2 2_ESF-08" xfId="14017"/>
    <cellStyle name="Moneda 3 3 9 5 2 3" xfId="6616"/>
    <cellStyle name="Moneda 3 3 9 5 2 3 2" xfId="13048"/>
    <cellStyle name="Moneda 3 3 9 5 2 3_ESF-08" xfId="14133"/>
    <cellStyle name="Moneda 3 3 9 5 2 4" xfId="9147"/>
    <cellStyle name="Moneda 3 3 9 5 2 5" xfId="17374"/>
    <cellStyle name="Moneda 3 3 9 5 2 6" xfId="18808"/>
    <cellStyle name="Moneda 3 3 9 5 2 7" xfId="18043"/>
    <cellStyle name="Moneda 3 3 9 5 2_ESF-08" xfId="7052"/>
    <cellStyle name="Moneda 3 3 9 5 3" xfId="3691"/>
    <cellStyle name="Moneda 3 3 9 5 3 2" xfId="10123"/>
    <cellStyle name="Moneda 3 3 9 5 3_ESF-08" xfId="15196"/>
    <cellStyle name="Moneda 3 3 9 5 4" xfId="5640"/>
    <cellStyle name="Moneda 3 3 9 5 4 2" xfId="12072"/>
    <cellStyle name="Moneda 3 3 9 5 4_ESF-08" xfId="13390"/>
    <cellStyle name="Moneda 3 3 9 5 5" xfId="7985"/>
    <cellStyle name="Moneda 3 3 9 5 6" xfId="17373"/>
    <cellStyle name="Moneda 3 3 9 5 7" xfId="18807"/>
    <cellStyle name="Moneda 3 3 9 5 8" xfId="18041"/>
    <cellStyle name="Moneda 3 3 9 5_ESF-08" xfId="13725"/>
    <cellStyle name="Moneda 3 3 9 6" xfId="1160"/>
    <cellStyle name="Moneda 3 3 9 6 2" xfId="2716"/>
    <cellStyle name="Moneda 3 3 9 6 2 2" xfId="4667"/>
    <cellStyle name="Moneda 3 3 9 6 2 2 2" xfId="11099"/>
    <cellStyle name="Moneda 3 3 9 6 2 2_ESF-08" xfId="13619"/>
    <cellStyle name="Moneda 3 3 9 6 2 3" xfId="6617"/>
    <cellStyle name="Moneda 3 3 9 6 2 3 2" xfId="13049"/>
    <cellStyle name="Moneda 3 3 9 6 2 3_ESF-08" xfId="14763"/>
    <cellStyle name="Moneda 3 3 9 6 2 4" xfId="9148"/>
    <cellStyle name="Moneda 3 3 9 6 2 5" xfId="17376"/>
    <cellStyle name="Moneda 3 3 9 6 2 6" xfId="18810"/>
    <cellStyle name="Moneda 3 3 9 6 2 7" xfId="18047"/>
    <cellStyle name="Moneda 3 3 9 6 2_ESF-08" xfId="6885"/>
    <cellStyle name="Moneda 3 3 9 6 3" xfId="3692"/>
    <cellStyle name="Moneda 3 3 9 6 3 2" xfId="10124"/>
    <cellStyle name="Moneda 3 3 9 6 3_ESF-08" xfId="6724"/>
    <cellStyle name="Moneda 3 3 9 6 4" xfId="5641"/>
    <cellStyle name="Moneda 3 3 9 6 4 2" xfId="12073"/>
    <cellStyle name="Moneda 3 3 9 6 4_ESF-08" xfId="15036"/>
    <cellStyle name="Moneda 3 3 9 6 5" xfId="7986"/>
    <cellStyle name="Moneda 3 3 9 6 6" xfId="17375"/>
    <cellStyle name="Moneda 3 3 9 6 7" xfId="18809"/>
    <cellStyle name="Moneda 3 3 9 6 8" xfId="18045"/>
    <cellStyle name="Moneda 3 3 9 6_ESF-08" xfId="8148"/>
    <cellStyle name="Moneda 3 3 9 7" xfId="2708"/>
    <cellStyle name="Moneda 3 3 9 7 2" xfId="4659"/>
    <cellStyle name="Moneda 3 3 9 7 2 2" xfId="11091"/>
    <cellStyle name="Moneda 3 3 9 7 2_ESF-08" xfId="14649"/>
    <cellStyle name="Moneda 3 3 9 7 3" xfId="6609"/>
    <cellStyle name="Moneda 3 3 9 7 3 2" xfId="13041"/>
    <cellStyle name="Moneda 3 3 9 7 3_ESF-08" xfId="14078"/>
    <cellStyle name="Moneda 3 3 9 7 4" xfId="9140"/>
    <cellStyle name="Moneda 3 3 9 7 5" xfId="17377"/>
    <cellStyle name="Moneda 3 3 9 7 6" xfId="18811"/>
    <cellStyle name="Moneda 3 3 9 7 7" xfId="18049"/>
    <cellStyle name="Moneda 3 3 9 7_ESF-08" xfId="15141"/>
    <cellStyle name="Moneda 3 3 9 8" xfId="3684"/>
    <cellStyle name="Moneda 3 3 9 8 2" xfId="10116"/>
    <cellStyle name="Moneda 3 3 9 8_ESF-08" xfId="8165"/>
    <cellStyle name="Moneda 3 3 9 9" xfId="5633"/>
    <cellStyle name="Moneda 3 3 9 9 2" xfId="12065"/>
    <cellStyle name="Moneda 3 3 9 9_ESF-08" xfId="14360"/>
    <cellStyle name="Moneda 3 3 9_ESF-08" xfId="15140"/>
    <cellStyle name="Moneda 3 3_ESF-01" xfId="1161"/>
    <cellStyle name="Moneda 3 4" xfId="1162"/>
    <cellStyle name="Moneda 3 4 10" xfId="7987"/>
    <cellStyle name="Moneda 3 4 11" xfId="6858"/>
    <cellStyle name="Moneda 3 4 12" xfId="17378"/>
    <cellStyle name="Moneda 3 4 2" xfId="1163"/>
    <cellStyle name="Moneda 3 4 2 2" xfId="1164"/>
    <cellStyle name="Moneda 3 4 2 2 2" xfId="2719"/>
    <cellStyle name="Moneda 3 4 2 2 2 2" xfId="4670"/>
    <cellStyle name="Moneda 3 4 2 2 2 2 2" xfId="11102"/>
    <cellStyle name="Moneda 3 4 2 2 2 2_ESF-08" xfId="13782"/>
    <cellStyle name="Moneda 3 4 2 2 2 3" xfId="6620"/>
    <cellStyle name="Moneda 3 4 2 2 2 3 2" xfId="13052"/>
    <cellStyle name="Moneda 3 4 2 2 2 3_ESF-08" xfId="13392"/>
    <cellStyle name="Moneda 3 4 2 2 2 4" xfId="9151"/>
    <cellStyle name="Moneda 3 4 2 2 2 5" xfId="17381"/>
    <cellStyle name="Moneda 3 4 2 2 2 6" xfId="18814"/>
    <cellStyle name="Moneda 3 4 2 2 2 7" xfId="18057"/>
    <cellStyle name="Moneda 3 4 2 2 2_ESF-08" xfId="15033"/>
    <cellStyle name="Moneda 3 4 2 2 3" xfId="3695"/>
    <cellStyle name="Moneda 3 4 2 2 3 2" xfId="10127"/>
    <cellStyle name="Moneda 3 4 2 2 3_ESF-08" xfId="14980"/>
    <cellStyle name="Moneda 3 4 2 2 4" xfId="5644"/>
    <cellStyle name="Moneda 3 4 2 2 4 2" xfId="12076"/>
    <cellStyle name="Moneda 3 4 2 2 4_ESF-08" xfId="13235"/>
    <cellStyle name="Moneda 3 4 2 2 5" xfId="7989"/>
    <cellStyle name="Moneda 3 4 2 2 6" xfId="17380"/>
    <cellStyle name="Moneda 3 4 2 2 7" xfId="18813"/>
    <cellStyle name="Moneda 3 4 2 2 8" xfId="18055"/>
    <cellStyle name="Moneda 3 4 2 2_ESF-08" xfId="7051"/>
    <cellStyle name="Moneda 3 4 2 3" xfId="2718"/>
    <cellStyle name="Moneda 3 4 2 3 2" xfId="4669"/>
    <cellStyle name="Moneda 3 4 2 3 2 2" xfId="11101"/>
    <cellStyle name="Moneda 3 4 2 3 2_ESF-08" xfId="14704"/>
    <cellStyle name="Moneda 3 4 2 3 3" xfId="6619"/>
    <cellStyle name="Moneda 3 4 2 3 3 2" xfId="13051"/>
    <cellStyle name="Moneda 3 4 2 3 3_ESF-08" xfId="15142"/>
    <cellStyle name="Moneda 3 4 2 3 4" xfId="9150"/>
    <cellStyle name="Moneda 3 4 2 3 5" xfId="17382"/>
    <cellStyle name="Moneda 3 4 2 3 6" xfId="18815"/>
    <cellStyle name="Moneda 3 4 2 3 7" xfId="18059"/>
    <cellStyle name="Moneda 3 4 2 3_ESF-08" xfId="8164"/>
    <cellStyle name="Moneda 3 4 2 4" xfId="3694"/>
    <cellStyle name="Moneda 3 4 2 4 2" xfId="10126"/>
    <cellStyle name="Moneda 3 4 2 4_ESF-08" xfId="14308"/>
    <cellStyle name="Moneda 3 4 2 5" xfId="5643"/>
    <cellStyle name="Moneda 3 4 2 5 2" xfId="12075"/>
    <cellStyle name="Moneda 3 4 2 5_ESF-08" xfId="13234"/>
    <cellStyle name="Moneda 3 4 2 6" xfId="7988"/>
    <cellStyle name="Moneda 3 4 2 7" xfId="17379"/>
    <cellStyle name="Moneda 3 4 2 8" xfId="18812"/>
    <cellStyle name="Moneda 3 4 2 9" xfId="18053"/>
    <cellStyle name="Moneda 3 4 2_ESF-08" xfId="14760"/>
    <cellStyle name="Moneda 3 4 3" xfId="1165"/>
    <cellStyle name="Moneda 3 4 3 2" xfId="1166"/>
    <cellStyle name="Moneda 3 4 3 2 2" xfId="2721"/>
    <cellStyle name="Moneda 3 4 3 2 2 2" xfId="4672"/>
    <cellStyle name="Moneda 3 4 3 2 2 2 2" xfId="11104"/>
    <cellStyle name="Moneda 3 4 3 2 2 2_ESF-08" xfId="13393"/>
    <cellStyle name="Moneda 3 4 3 2 2 3" xfId="6622"/>
    <cellStyle name="Moneda 3 4 3 2 2 3 2" xfId="13054"/>
    <cellStyle name="Moneda 3 4 3 2 2 3_ESF-08" xfId="13886"/>
    <cellStyle name="Moneda 3 4 3 2 2 4" xfId="9153"/>
    <cellStyle name="Moneda 3 4 3 2 2 5" xfId="17385"/>
    <cellStyle name="Moneda 3 4 3 2 2 6" xfId="18818"/>
    <cellStyle name="Moneda 3 4 3 2 2 7" xfId="18063"/>
    <cellStyle name="Moneda 3 4 3 2 2_ESF-08" xfId="14473"/>
    <cellStyle name="Moneda 3 4 3 2 3" xfId="3697"/>
    <cellStyle name="Moneda 3 4 3 2 3 2" xfId="10129"/>
    <cellStyle name="Moneda 3 4 3 2 3_ESF-08" xfId="14648"/>
    <cellStyle name="Moneda 3 4 3 2 4" xfId="5646"/>
    <cellStyle name="Moneda 3 4 3 2 4 2" xfId="12078"/>
    <cellStyle name="Moneda 3 4 3 2 4_ESF-08" xfId="14418"/>
    <cellStyle name="Moneda 3 4 3 2 5" xfId="7991"/>
    <cellStyle name="Moneda 3 4 3 2 6" xfId="17384"/>
    <cellStyle name="Moneda 3 4 3 2 7" xfId="18817"/>
    <cellStyle name="Moneda 3 4 3 2 8" xfId="18062"/>
    <cellStyle name="Moneda 3 4 3 2_ESF-08" xfId="14016"/>
    <cellStyle name="Moneda 3 4 3 3" xfId="2720"/>
    <cellStyle name="Moneda 3 4 3 3 2" xfId="4671"/>
    <cellStyle name="Moneda 3 4 3 3 2 2" xfId="11103"/>
    <cellStyle name="Moneda 3 4 3 3 2_ESF-08" xfId="13185"/>
    <cellStyle name="Moneda 3 4 3 3 3" xfId="6621"/>
    <cellStyle name="Moneda 3 4 3 3 3 2" xfId="13053"/>
    <cellStyle name="Moneda 3 4 3 3 3_ESF-08" xfId="14816"/>
    <cellStyle name="Moneda 3 4 3 3 4" xfId="9152"/>
    <cellStyle name="Moneda 3 4 3 3 5" xfId="17386"/>
    <cellStyle name="Moneda 3 4 3 3 6" xfId="18819"/>
    <cellStyle name="Moneda 3 4 3 3 7" xfId="18065"/>
    <cellStyle name="Moneda 3 4 3 3_ESF-08" xfId="6945"/>
    <cellStyle name="Moneda 3 4 3 4" xfId="3696"/>
    <cellStyle name="Moneda 3 4 3 4 2" xfId="10128"/>
    <cellStyle name="Moneda 3 4 3 4_ESF-08" xfId="13960"/>
    <cellStyle name="Moneda 3 4 3 5" xfId="5645"/>
    <cellStyle name="Moneda 3 4 3 5 2" xfId="12077"/>
    <cellStyle name="Moneda 3 4 3 5_ESF-08" xfId="13728"/>
    <cellStyle name="Moneda 3 4 3 6" xfId="7990"/>
    <cellStyle name="Moneda 3 4 3 7" xfId="17383"/>
    <cellStyle name="Moneda 3 4 3 8" xfId="18816"/>
    <cellStyle name="Moneda 3 4 3 9" xfId="18061"/>
    <cellStyle name="Moneda 3 4 3_ESF-08" xfId="6946"/>
    <cellStyle name="Moneda 3 4 4" xfId="1167"/>
    <cellStyle name="Moneda 3 4 4 2" xfId="1168"/>
    <cellStyle name="Moneda 3 4 4 2 2" xfId="2723"/>
    <cellStyle name="Moneda 3 4 4 2 2 2" xfId="4674"/>
    <cellStyle name="Moneda 3 4 4 2 2 2 2" xfId="11106"/>
    <cellStyle name="Moneda 3 4 4 2 2 2_ESF-08" xfId="14575"/>
    <cellStyle name="Moneda 3 4 4 2 2 3" xfId="6624"/>
    <cellStyle name="Moneda 3 4 4 2 2 3 2" xfId="13056"/>
    <cellStyle name="Moneda 3 4 4 2 2 3_ESF-08" xfId="15242"/>
    <cellStyle name="Moneda 3 4 4 2 2 4" xfId="9155"/>
    <cellStyle name="Moneda 3 4 4 2 2 5" xfId="17389"/>
    <cellStyle name="Moneda 3 4 4 2 2 6" xfId="18822"/>
    <cellStyle name="Moneda 3 4 4 2 2 7" xfId="18068"/>
    <cellStyle name="Moneda 3 4 4 2 2_ESF-08" xfId="14136"/>
    <cellStyle name="Moneda 3 4 4 2 3" xfId="3699"/>
    <cellStyle name="Moneda 3 4 4 2 3 2" xfId="10131"/>
    <cellStyle name="Moneda 3 4 4 2 3_ESF-08" xfId="13126"/>
    <cellStyle name="Moneda 3 4 4 2 4" xfId="5648"/>
    <cellStyle name="Moneda 3 4 4 2 4 2" xfId="12080"/>
    <cellStyle name="Moneda 3 4 4 2 4_ESF-08" xfId="14081"/>
    <cellStyle name="Moneda 3 4 4 2 5" xfId="7993"/>
    <cellStyle name="Moneda 3 4 4 2 6" xfId="17388"/>
    <cellStyle name="Moneda 3 4 4 2 7" xfId="18821"/>
    <cellStyle name="Moneda 3 4 4 2 8" xfId="18067"/>
    <cellStyle name="Moneda 3 4 4 2_ESF-08" xfId="13184"/>
    <cellStyle name="Moneda 3 4 4 3" xfId="2722"/>
    <cellStyle name="Moneda 3 4 4 3 2" xfId="4673"/>
    <cellStyle name="Moneda 3 4 4 3 2 2" xfId="11105"/>
    <cellStyle name="Moneda 3 4 4 3 2_ESF-08" xfId="14363"/>
    <cellStyle name="Moneda 3 4 4 3 3" xfId="6623"/>
    <cellStyle name="Moneda 3 4 4 3 3 2" xfId="13055"/>
    <cellStyle name="Moneda 3 4 4 3 3_ESF-08" xfId="14472"/>
    <cellStyle name="Moneda 3 4 4 3 4" xfId="9154"/>
    <cellStyle name="Moneda 3 4 4 3 5" xfId="17390"/>
    <cellStyle name="Moneda 3 4 4 3 6" xfId="18823"/>
    <cellStyle name="Moneda 3 4 4 3 7" xfId="18069"/>
    <cellStyle name="Moneda 3 4 4 3_ESF-08" xfId="8163"/>
    <cellStyle name="Moneda 3 4 4 4" xfId="3698"/>
    <cellStyle name="Moneda 3 4 4 4 2" xfId="10130"/>
    <cellStyle name="Moneda 3 4 4 4_ESF-08" xfId="13125"/>
    <cellStyle name="Moneda 3 4 4 5" xfId="5647"/>
    <cellStyle name="Moneda 3 4 4 5 2" xfId="12079"/>
    <cellStyle name="Moneda 3 4 4 5_ESF-08" xfId="15088"/>
    <cellStyle name="Moneda 3 4 4 6" xfId="7992"/>
    <cellStyle name="Moneda 3 4 4 7" xfId="17387"/>
    <cellStyle name="Moneda 3 4 4 8" xfId="18820"/>
    <cellStyle name="Moneda 3 4 4 9" xfId="18066"/>
    <cellStyle name="Moneda 3 4 4_ESF-08" xfId="6725"/>
    <cellStyle name="Moneda 3 4 5" xfId="1169"/>
    <cellStyle name="Moneda 3 4 5 2" xfId="2724"/>
    <cellStyle name="Moneda 3 4 5 2 2" xfId="4675"/>
    <cellStyle name="Moneda 3 4 5 2 2 2" xfId="11107"/>
    <cellStyle name="Moneda 3 4 5 2 2_ESF-08" xfId="13781"/>
    <cellStyle name="Moneda 3 4 5 2 3" xfId="6625"/>
    <cellStyle name="Moneda 3 4 5 2 3 2" xfId="13057"/>
    <cellStyle name="Moneda 3 4 5 2 3_ESF-08" xfId="14235"/>
    <cellStyle name="Moneda 3 4 5 2 4" xfId="9156"/>
    <cellStyle name="Moneda 3 4 5 2 5" xfId="17392"/>
    <cellStyle name="Moneda 3 4 5 2 6" xfId="18825"/>
    <cellStyle name="Moneda 3 4 5 2 7" xfId="18071"/>
    <cellStyle name="Moneda 3 4 5 2_ESF-08" xfId="13669"/>
    <cellStyle name="Moneda 3 4 5 3" xfId="3700"/>
    <cellStyle name="Moneda 3 4 5 3 2" xfId="10132"/>
    <cellStyle name="Moneda 3 4 5 3_ESF-08" xfId="14915"/>
    <cellStyle name="Moneda 3 4 5 4" xfId="5649"/>
    <cellStyle name="Moneda 3 4 5 4 2" xfId="12081"/>
    <cellStyle name="Moneda 3 4 5 4_ESF-08" xfId="13885"/>
    <cellStyle name="Moneda 3 4 5 5" xfId="7994"/>
    <cellStyle name="Moneda 3 4 5 6" xfId="17391"/>
    <cellStyle name="Moneda 3 4 5 7" xfId="18824"/>
    <cellStyle name="Moneda 3 4 5 8" xfId="18070"/>
    <cellStyle name="Moneda 3 4 5_ESF-08" xfId="7050"/>
    <cellStyle name="Moneda 3 4 6" xfId="1170"/>
    <cellStyle name="Moneda 3 4 6 2" xfId="2725"/>
    <cellStyle name="Moneda 3 4 6 2 2" xfId="4676"/>
    <cellStyle name="Moneda 3 4 6 2 2 2" xfId="11108"/>
    <cellStyle name="Moneda 3 4 6 2 2_ESF-08" xfId="14420"/>
    <cellStyle name="Moneda 3 4 6 2 3" xfId="6626"/>
    <cellStyle name="Moneda 3 4 6 2 3 2" xfId="13058"/>
    <cellStyle name="Moneda 3 4 6 2 3_ESF-08" xfId="14933"/>
    <cellStyle name="Moneda 3 4 6 2 4" xfId="9157"/>
    <cellStyle name="Moneda 3 4 6 2 5" xfId="17394"/>
    <cellStyle name="Moneda 3 4 6 2 6" xfId="18827"/>
    <cellStyle name="Moneda 3 4 6 2 7" xfId="18073"/>
    <cellStyle name="Moneda 3 4 6 2_ESF-08" xfId="14650"/>
    <cellStyle name="Moneda 3 4 6 3" xfId="3701"/>
    <cellStyle name="Moneda 3 4 6 3 2" xfId="10133"/>
    <cellStyle name="Moneda 3 4 6 3_ESF-08" xfId="13187"/>
    <cellStyle name="Moneda 3 4 6 4" xfId="5650"/>
    <cellStyle name="Moneda 3 4 6 4 2" xfId="12082"/>
    <cellStyle name="Moneda 3 4 6 4_ESF-08" xfId="13292"/>
    <cellStyle name="Moneda 3 4 6 5" xfId="7995"/>
    <cellStyle name="Moneda 3 4 6 6" xfId="17393"/>
    <cellStyle name="Moneda 3 4 6 7" xfId="18826"/>
    <cellStyle name="Moneda 3 4 6 8" xfId="18072"/>
    <cellStyle name="Moneda 3 4 6_ESF-08" xfId="13531"/>
    <cellStyle name="Moneda 3 4 7" xfId="2717"/>
    <cellStyle name="Moneda 3 4 7 2" xfId="4668"/>
    <cellStyle name="Moneda 3 4 7 2 2" xfId="11100"/>
    <cellStyle name="Moneda 3 4 7 2_ESF-08" xfId="13727"/>
    <cellStyle name="Moneda 3 4 7 3" xfId="6618"/>
    <cellStyle name="Moneda 3 4 7 3 2" xfId="13050"/>
    <cellStyle name="Moneda 3 4 7 3_ESF-08" xfId="6944"/>
    <cellStyle name="Moneda 3 4 7 4" xfId="9149"/>
    <cellStyle name="Moneda 3 4 7 5" xfId="17395"/>
    <cellStyle name="Moneda 3 4 7 6" xfId="18828"/>
    <cellStyle name="Moneda 3 4 7 7" xfId="18968"/>
    <cellStyle name="Moneda 3 4 7_ESF-08" xfId="14311"/>
    <cellStyle name="Moneda 3 4 8" xfId="3693"/>
    <cellStyle name="Moneda 3 4 8 2" xfId="10125"/>
    <cellStyle name="Moneda 3 4 8_ESF-08" xfId="14019"/>
    <cellStyle name="Moneda 3 4 9" xfId="5642"/>
    <cellStyle name="Moneda 3 4 9 2" xfId="12074"/>
    <cellStyle name="Moneda 3 4 9_ESF-08" xfId="14135"/>
    <cellStyle name="Moneda 3 4_ESF-08" xfId="13391"/>
    <cellStyle name="Moneda 3 5" xfId="1171"/>
    <cellStyle name="Moneda 3 5 10" xfId="7996"/>
    <cellStyle name="Moneda 3 5 11" xfId="6859"/>
    <cellStyle name="Moneda 3 5 12" xfId="17396"/>
    <cellStyle name="Moneda 3 5 2" xfId="1172"/>
    <cellStyle name="Moneda 3 5 2 2" xfId="1173"/>
    <cellStyle name="Moneda 3 5 2 2 2" xfId="2728"/>
    <cellStyle name="Moneda 3 5 2 2 2 2" xfId="4679"/>
    <cellStyle name="Moneda 3 5 2 2 2 2 2" xfId="11111"/>
    <cellStyle name="Moneda 3 5 2 2 2 2_ESF-08" xfId="14815"/>
    <cellStyle name="Moneda 3 5 2 2 2 3" xfId="6629"/>
    <cellStyle name="Moneda 3 5 2 2 2 3 2" xfId="13061"/>
    <cellStyle name="Moneda 3 5 2 2 2 3_ESF-08" xfId="15241"/>
    <cellStyle name="Moneda 3 5 2 2 2 4" xfId="9160"/>
    <cellStyle name="Moneda 3 5 2 2 2 5" xfId="17399"/>
    <cellStyle name="Moneda 3 5 2 2 2 6" xfId="18831"/>
    <cellStyle name="Moneda 3 5 2 2 2 7" xfId="18971"/>
    <cellStyle name="Moneda 3 5 2 2 2_ESF-08" xfId="14707"/>
    <cellStyle name="Moneda 3 5 2 2 3" xfId="3704"/>
    <cellStyle name="Moneda 3 5 2 2 3 2" xfId="10136"/>
    <cellStyle name="Moneda 3 5 2 2 3_ESF-08" xfId="14651"/>
    <cellStyle name="Moneda 3 5 2 2 4" xfId="5653"/>
    <cellStyle name="Moneda 3 5 2 2 4 2" xfId="12085"/>
    <cellStyle name="Moneda 3 5 2 2 4_ESF-08" xfId="14080"/>
    <cellStyle name="Moneda 3 5 2 2 5" xfId="7998"/>
    <cellStyle name="Moneda 3 5 2 2 6" xfId="17398"/>
    <cellStyle name="Moneda 3 5 2 2 7" xfId="18830"/>
    <cellStyle name="Moneda 3 5 2 2 8" xfId="18970"/>
    <cellStyle name="Moneda 3 5 2 2_ESF-08" xfId="7049"/>
    <cellStyle name="Moneda 3 5 2 3" xfId="2727"/>
    <cellStyle name="Moneda 3 5 2 3 2" xfId="4678"/>
    <cellStyle name="Moneda 3 5 2 3 2 2" xfId="11110"/>
    <cellStyle name="Moneda 3 5 2 3 2_ESF-08" xfId="14362"/>
    <cellStyle name="Moneda 3 5 2 3 3" xfId="6628"/>
    <cellStyle name="Moneda 3 5 2 3 3 2" xfId="13060"/>
    <cellStyle name="Moneda 3 5 2 3 3_ESF-08" xfId="13783"/>
    <cellStyle name="Moneda 3 5 2 3 4" xfId="9159"/>
    <cellStyle name="Moneda 3 5 2 3 5" xfId="17400"/>
    <cellStyle name="Moneda 3 5 2 3 6" xfId="18832"/>
    <cellStyle name="Moneda 3 5 2 3 7" xfId="18972"/>
    <cellStyle name="Moneda 3 5 2 3_ESF-08" xfId="6943"/>
    <cellStyle name="Moneda 3 5 2 4" xfId="3703"/>
    <cellStyle name="Moneda 3 5 2 4 2" xfId="10135"/>
    <cellStyle name="Moneda 3 5 2 4_ESF-08" xfId="13963"/>
    <cellStyle name="Moneda 3 5 2 5" xfId="5652"/>
    <cellStyle name="Moneda 3 5 2 5 2" xfId="12084"/>
    <cellStyle name="Moneda 3 5 2 5_ESF-08" xfId="15087"/>
    <cellStyle name="Moneda 3 5 2 6" xfId="7997"/>
    <cellStyle name="Moneda 3 5 2 7" xfId="17397"/>
    <cellStyle name="Moneda 3 5 2 8" xfId="18829"/>
    <cellStyle name="Moneda 3 5 2 9" xfId="18969"/>
    <cellStyle name="Moneda 3 5 2_ESF-08" xfId="14417"/>
    <cellStyle name="Moneda 3 5 3" xfId="1174"/>
    <cellStyle name="Moneda 3 5 3 2" xfId="1175"/>
    <cellStyle name="Moneda 3 5 3 2 2" xfId="2730"/>
    <cellStyle name="Moneda 3 5 3 2 2 2" xfId="4681"/>
    <cellStyle name="Moneda 3 5 3 2 2 2 2" xfId="11113"/>
    <cellStyle name="Moneda 3 5 3 2 2 2_ESF-08" xfId="14234"/>
    <cellStyle name="Moneda 3 5 3 2 2 3" xfId="6631"/>
    <cellStyle name="Moneda 3 5 3 2 2 3 2" xfId="13063"/>
    <cellStyle name="Moneda 3 5 3 2 2 3_ESF-08" xfId="14914"/>
    <cellStyle name="Moneda 3 5 3 2 2 4" xfId="9162"/>
    <cellStyle name="Moneda 3 5 3 2 2 5" xfId="17403"/>
    <cellStyle name="Moneda 3 5 3 2 2 6" xfId="18835"/>
    <cellStyle name="Moneda 3 5 3 2 2 7" xfId="18975"/>
    <cellStyle name="Moneda 3 5 3 2 2_ESF-08" xfId="13291"/>
    <cellStyle name="Moneda 3 5 3 2 3" xfId="3706"/>
    <cellStyle name="Moneda 3 5 3 2 3 2" xfId="10138"/>
    <cellStyle name="Moneda 3 5 3 2 3_ESF-08" xfId="14310"/>
    <cellStyle name="Moneda 3 5 3 2 4" xfId="5655"/>
    <cellStyle name="Moneda 3 5 3 2 4 2" xfId="12087"/>
    <cellStyle name="Moneda 3 5 3 2 4_ESF-08" xfId="13236"/>
    <cellStyle name="Moneda 3 5 3 2 5" xfId="8000"/>
    <cellStyle name="Moneda 3 5 3 2 6" xfId="17402"/>
    <cellStyle name="Moneda 3 5 3 2 7" xfId="18834"/>
    <cellStyle name="Moneda 3 5 3 2 8" xfId="18974"/>
    <cellStyle name="Moneda 3 5 3 2_ESF-08" xfId="13668"/>
    <cellStyle name="Moneda 3 5 3 3" xfId="2729"/>
    <cellStyle name="Moneda 3 5 3 3 2" xfId="4680"/>
    <cellStyle name="Moneda 3 5 3 3 2 2" xfId="11112"/>
    <cellStyle name="Moneda 3 5 3 3 2_ESF-08" xfId="14018"/>
    <cellStyle name="Moneda 3 5 3 3 3" xfId="6630"/>
    <cellStyle name="Moneda 3 5 3 3 3 2" xfId="13062"/>
    <cellStyle name="Moneda 3 5 3 3 3_ESF-08" xfId="15143"/>
    <cellStyle name="Moneda 3 5 3 3 4" xfId="9161"/>
    <cellStyle name="Moneda 3 5 3 3 5" xfId="17404"/>
    <cellStyle name="Moneda 3 5 3 3 6" xfId="18836"/>
    <cellStyle name="Moneda 3 5 3 3 7" xfId="18976"/>
    <cellStyle name="Moneda 3 5 3 3_ESF-08" xfId="7047"/>
    <cellStyle name="Moneda 3 5 3 4" xfId="3705"/>
    <cellStyle name="Moneda 3 5 3 4 2" xfId="10137"/>
    <cellStyle name="Moneda 3 5 3 4_ESF-08" xfId="13618"/>
    <cellStyle name="Moneda 3 5 3 5" xfId="5654"/>
    <cellStyle name="Moneda 3 5 3 5 2" xfId="12086"/>
    <cellStyle name="Moneda 3 5 3 5_ESF-08" xfId="14762"/>
    <cellStyle name="Moneda 3 5 3 6" xfId="7999"/>
    <cellStyle name="Moneda 3 5 3 7" xfId="17401"/>
    <cellStyle name="Moneda 3 5 3 8" xfId="18833"/>
    <cellStyle name="Moneda 3 5 3 9" xfId="18973"/>
    <cellStyle name="Moneda 3 5 3_ESF-08" xfId="8162"/>
    <cellStyle name="Moneda 3 5 4" xfId="1176"/>
    <cellStyle name="Moneda 3 5 4 2" xfId="1177"/>
    <cellStyle name="Moneda 3 5 4 2 2" xfId="2732"/>
    <cellStyle name="Moneda 3 5 4 2 2 2" xfId="4683"/>
    <cellStyle name="Moneda 3 5 4 2 2 2 2" xfId="11115"/>
    <cellStyle name="Moneda 3 5 4 2 2 2_ESF-08" xfId="13394"/>
    <cellStyle name="Moneda 3 5 4 2 2 3" xfId="6633"/>
    <cellStyle name="Moneda 3 5 4 2 2 3 2" xfId="13065"/>
    <cellStyle name="Moneda 3 5 4 2 2 3_ESF-08" xfId="13395"/>
    <cellStyle name="Moneda 3 5 4 2 2 4" xfId="9164"/>
    <cellStyle name="Moneda 3 5 4 2 2 5" xfId="17407"/>
    <cellStyle name="Moneda 3 5 4 2 2 6" xfId="18839"/>
    <cellStyle name="Moneda 3 5 4 2 2 7" xfId="18979"/>
    <cellStyle name="Moneda 3 5 4 2 2_ESF-08" xfId="14474"/>
    <cellStyle name="Moneda 3 5 4 2 3" xfId="3708"/>
    <cellStyle name="Moneda 3 5 4 2 3 2" xfId="10140"/>
    <cellStyle name="Moneda 3 5 4 2 3_ESF-08" xfId="13962"/>
    <cellStyle name="Moneda 3 5 4 2 4" xfId="5657"/>
    <cellStyle name="Moneda 3 5 4 2 4 2" xfId="12089"/>
    <cellStyle name="Moneda 3 5 4 2 4_ESF-08" xfId="13730"/>
    <cellStyle name="Moneda 3 5 4 2 5" xfId="8002"/>
    <cellStyle name="Moneda 3 5 4 2 6" xfId="17406"/>
    <cellStyle name="Moneda 3 5 4 2 7" xfId="18838"/>
    <cellStyle name="Moneda 3 5 4 2 8" xfId="18978"/>
    <cellStyle name="Moneda 3 5 4 2_ESF-08" xfId="15035"/>
    <cellStyle name="Moneda 3 5 4 3" xfId="2731"/>
    <cellStyle name="Moneda 3 5 4 3 2" xfId="4682"/>
    <cellStyle name="Moneda 3 5 4 3 2 2" xfId="11114"/>
    <cellStyle name="Moneda 3 5 4 3 2_ESF-08" xfId="13186"/>
    <cellStyle name="Moneda 3 5 4 3 3" xfId="6632"/>
    <cellStyle name="Moneda 3 5 4 3 3 2" xfId="13064"/>
    <cellStyle name="Moneda 3 5 4 3 3_ESF-08" xfId="14817"/>
    <cellStyle name="Moneda 3 5 4 3 4" xfId="9163"/>
    <cellStyle name="Moneda 3 5 4 3 5" xfId="17408"/>
    <cellStyle name="Moneda 3 5 4 3 6" xfId="18840"/>
    <cellStyle name="Moneda 3 5 4 3 7" xfId="18980"/>
    <cellStyle name="Moneda 3 5 4 3_ESF-08" xfId="14257"/>
    <cellStyle name="Moneda 3 5 4 4" xfId="3707"/>
    <cellStyle name="Moneda 3 5 4 4 2" xfId="10139"/>
    <cellStyle name="Moneda 3 5 4 4_ESF-08" xfId="14982"/>
    <cellStyle name="Moneda 3 5 4 5" xfId="5656"/>
    <cellStyle name="Moneda 3 5 4 5 2" xfId="12088"/>
    <cellStyle name="Moneda 3 5 4 5_ESF-08" xfId="13237"/>
    <cellStyle name="Moneda 3 5 4 6" xfId="8001"/>
    <cellStyle name="Moneda 3 5 4 7" xfId="17405"/>
    <cellStyle name="Moneda 3 5 4 8" xfId="18837"/>
    <cellStyle name="Moneda 3 5 4 9" xfId="18977"/>
    <cellStyle name="Moneda 3 5 4_ESF-08" xfId="6723"/>
    <cellStyle name="Moneda 3 5 5" xfId="1178"/>
    <cellStyle name="Moneda 3 5 5 2" xfId="2733"/>
    <cellStyle name="Moneda 3 5 5 2 2" xfId="4684"/>
    <cellStyle name="Moneda 3 5 5 2 2 2" xfId="11116"/>
    <cellStyle name="Moneda 3 5 5 2 2_ESF-08" xfId="14137"/>
    <cellStyle name="Moneda 3 5 5 2 3" xfId="6634"/>
    <cellStyle name="Moneda 3 5 5 2 3 2" xfId="13066"/>
    <cellStyle name="Moneda 3 5 5 2 3_ESF-08" xfId="13888"/>
    <cellStyle name="Moneda 3 5 5 2 4" xfId="9165"/>
    <cellStyle name="Moneda 3 5 5 2 5" xfId="17410"/>
    <cellStyle name="Moneda 3 5 5 2 6" xfId="18842"/>
    <cellStyle name="Moneda 3 5 5 2 7" xfId="18982"/>
    <cellStyle name="Moneda 3 5 5 2_ESF-08" xfId="14706"/>
    <cellStyle name="Moneda 3 5 5 3" xfId="3709"/>
    <cellStyle name="Moneda 3 5 5 3 2" xfId="10141"/>
    <cellStyle name="Moneda 3 5 5 3_ESF-08" xfId="14577"/>
    <cellStyle name="Moneda 3 5 5 4" xfId="5658"/>
    <cellStyle name="Moneda 3 5 5 4 2" xfId="12090"/>
    <cellStyle name="Moneda 3 5 5 4_ESF-08" xfId="15244"/>
    <cellStyle name="Moneda 3 5 5 5" xfId="8003"/>
    <cellStyle name="Moneda 3 5 5 6" xfId="17409"/>
    <cellStyle name="Moneda 3 5 5 7" xfId="18841"/>
    <cellStyle name="Moneda 3 5 5 8" xfId="18981"/>
    <cellStyle name="Moneda 3 5 5_ESF-08" xfId="13567"/>
    <cellStyle name="Moneda 3 5 6" xfId="1179"/>
    <cellStyle name="Moneda 3 5 6 2" xfId="2734"/>
    <cellStyle name="Moneda 3 5 6 2 2" xfId="4685"/>
    <cellStyle name="Moneda 3 5 6 2 2 2" xfId="11117"/>
    <cellStyle name="Moneda 3 5 6 2 2_ESF-08" xfId="13238"/>
    <cellStyle name="Moneda 3 5 6 2 3" xfId="6635"/>
    <cellStyle name="Moneda 3 5 6 2 3 2" xfId="13067"/>
    <cellStyle name="Moneda 3 5 6 2 3_ESF-08" xfId="13568"/>
    <cellStyle name="Moneda 3 5 6 2 4" xfId="9166"/>
    <cellStyle name="Moneda 3 5 6 2 5" xfId="17412"/>
    <cellStyle name="Moneda 3 5 6 2 6" xfId="18844"/>
    <cellStyle name="Moneda 3 5 6 2 7" xfId="18984"/>
    <cellStyle name="Moneda 3 5 6 2_ESF-08" xfId="14312"/>
    <cellStyle name="Moneda 3 5 6 3" xfId="3710"/>
    <cellStyle name="Moneda 3 5 6 3 2" xfId="10142"/>
    <cellStyle name="Moneda 3 5 6 3_ESF-08" xfId="14020"/>
    <cellStyle name="Moneda 3 5 6 4" xfId="5659"/>
    <cellStyle name="Moneda 3 5 6 4 2" xfId="12091"/>
    <cellStyle name="Moneda 3 5 6 4_ESF-08" xfId="14130"/>
    <cellStyle name="Moneda 3 5 6 5" xfId="8004"/>
    <cellStyle name="Moneda 3 5 6 6" xfId="17411"/>
    <cellStyle name="Moneda 3 5 6 7" xfId="18843"/>
    <cellStyle name="Moneda 3 5 6 8" xfId="18983"/>
    <cellStyle name="Moneda 3 5 6_ESF-08" xfId="8074"/>
    <cellStyle name="Moneda 3 5 7" xfId="2726"/>
    <cellStyle name="Moneda 3 5 7 2" xfId="4677"/>
    <cellStyle name="Moneda 3 5 7 2 2" xfId="11109"/>
    <cellStyle name="Moneda 3 5 7 2_ESF-08" xfId="15090"/>
    <cellStyle name="Moneda 3 5 7 3" xfId="6627"/>
    <cellStyle name="Moneda 3 5 7 3 2" xfId="13059"/>
    <cellStyle name="Moneda 3 5 7 3_ESF-08" xfId="13912"/>
    <cellStyle name="Moneda 3 5 7 4" xfId="9158"/>
    <cellStyle name="Moneda 3 5 7 5" xfId="17413"/>
    <cellStyle name="Moneda 3 5 7 6" xfId="18845"/>
    <cellStyle name="Moneda 3 5 7 7" xfId="18985"/>
    <cellStyle name="Moneda 3 5 7_ESF-08" xfId="13127"/>
    <cellStyle name="Moneda 3 5 8" xfId="3702"/>
    <cellStyle name="Moneda 3 5 8 2" xfId="10134"/>
    <cellStyle name="Moneda 3 5 8_ESF-08" xfId="13671"/>
    <cellStyle name="Moneda 3 5 9" xfId="5651"/>
    <cellStyle name="Moneda 3 5 9 2" xfId="12083"/>
    <cellStyle name="Moneda 3 5 9_ESF-08" xfId="13784"/>
    <cellStyle name="Moneda 3 5_ESF-08" xfId="14574"/>
    <cellStyle name="Moneda 3 6" xfId="1180"/>
    <cellStyle name="Moneda 3 6 10" xfId="8005"/>
    <cellStyle name="Moneda 3 6 11" xfId="6860"/>
    <cellStyle name="Moneda 3 6 12" xfId="17414"/>
    <cellStyle name="Moneda 3 6 2" xfId="1181"/>
    <cellStyle name="Moneda 3 6 2 2" xfId="1182"/>
    <cellStyle name="Moneda 3 6 2 2 2" xfId="2737"/>
    <cellStyle name="Moneda 3 6 2 2 2 2" xfId="4688"/>
    <cellStyle name="Moneda 3 6 2 2 2 2 2" xfId="11120"/>
    <cellStyle name="Moneda 3 6 2 2 2 2_ESF-08" xfId="14475"/>
    <cellStyle name="Moneda 3 6 2 2 2 3" xfId="6638"/>
    <cellStyle name="Moneda 3 6 2 2 2 3 2" xfId="13070"/>
    <cellStyle name="Moneda 3 6 2 2 2 3_ESF-08" xfId="14917"/>
    <cellStyle name="Moneda 3 6 2 2 2 4" xfId="9169"/>
    <cellStyle name="Moneda 3 6 2 2 2 5" xfId="17417"/>
    <cellStyle name="Moneda 3 6 2 2 2 6" xfId="18848"/>
    <cellStyle name="Moneda 3 6 2 2 2 7" xfId="18988"/>
    <cellStyle name="Moneda 3 6 2 2 2_ESF-08" xfId="14365"/>
    <cellStyle name="Moneda 3 6 2 2 3" xfId="3713"/>
    <cellStyle name="Moneda 3 6 2 2 3 2" xfId="10145"/>
    <cellStyle name="Moneda 3 6 2 2 3_ESF-08" xfId="14313"/>
    <cellStyle name="Moneda 3 6 2 2 4" xfId="5662"/>
    <cellStyle name="Moneda 3 6 2 2 4 2" xfId="12094"/>
    <cellStyle name="Moneda 3 6 2 2 4_ESF-08" xfId="13729"/>
    <cellStyle name="Moneda 3 6 2 2 5" xfId="8007"/>
    <cellStyle name="Moneda 3 6 2 2 6" xfId="17416"/>
    <cellStyle name="Moneda 3 6 2 2 7" xfId="18847"/>
    <cellStyle name="Moneda 3 6 2 2 8" xfId="18987"/>
    <cellStyle name="Moneda 3 6 2 2_ESF-08" xfId="14597"/>
    <cellStyle name="Moneda 3 6 2 3" xfId="2736"/>
    <cellStyle name="Moneda 3 6 2 3 2" xfId="4687"/>
    <cellStyle name="Moneda 3 6 2 3 2 2" xfId="11119"/>
    <cellStyle name="Moneda 3 6 2 3 2_ESF-08" xfId="14021"/>
    <cellStyle name="Moneda 3 6 2 3 3" xfId="6637"/>
    <cellStyle name="Moneda 3 6 2 3 3 2" xfId="13069"/>
    <cellStyle name="Moneda 3 6 2 3 3_ESF-08" xfId="14138"/>
    <cellStyle name="Moneda 3 6 2 3 4" xfId="9168"/>
    <cellStyle name="Moneda 3 6 2 3 5" xfId="17418"/>
    <cellStyle name="Moneda 3 6 2 3 6" xfId="18849"/>
    <cellStyle name="Moneda 3 6 2 3 7" xfId="18989"/>
    <cellStyle name="Moneda 3 6 2 3_ESF-08" xfId="14256"/>
    <cellStyle name="Moneda 3 6 2 4" xfId="3712"/>
    <cellStyle name="Moneda 3 6 2 4 2" xfId="10144"/>
    <cellStyle name="Moneda 3 6 2 4_ESF-08" xfId="13621"/>
    <cellStyle name="Moneda 3 6 2 5" xfId="5661"/>
    <cellStyle name="Moneda 3 6 2 5 2" xfId="12093"/>
    <cellStyle name="Moneda 3 6 2 5_ESF-08" xfId="14765"/>
    <cellStyle name="Moneda 3 6 2 6" xfId="8006"/>
    <cellStyle name="Moneda 3 6 2 7" xfId="17415"/>
    <cellStyle name="Moneda 3 6 2 8" xfId="18846"/>
    <cellStyle name="Moneda 3 6 2 9" xfId="18986"/>
    <cellStyle name="Moneda 3 6 2_ESF-08" xfId="14083"/>
    <cellStyle name="Moneda 3 6 3" xfId="1183"/>
    <cellStyle name="Moneda 3 6 3 2" xfId="1184"/>
    <cellStyle name="Moneda 3 6 3 2 2" xfId="2739"/>
    <cellStyle name="Moneda 3 6 3 2 2 2" xfId="4690"/>
    <cellStyle name="Moneda 3 6 3 2 2 2 2" xfId="11122"/>
    <cellStyle name="Moneda 3 6 3 2 2 2_ESF-08" xfId="13887"/>
    <cellStyle name="Moneda 3 6 3 2 2 3" xfId="6640"/>
    <cellStyle name="Moneda 3 6 3 2 2 3 2" xfId="13072"/>
    <cellStyle name="Moneda 3 6 3 2 2 3_ESF-08" xfId="14576"/>
    <cellStyle name="Moneda 3 6 3 2 2 4" xfId="9171"/>
    <cellStyle name="Moneda 3 6 3 2 2 5" xfId="17421"/>
    <cellStyle name="Moneda 3 6 3 2 2 6" xfId="18852"/>
    <cellStyle name="Moneda 3 6 3 2 2 7" xfId="18992"/>
    <cellStyle name="Moneda 3 6 3 2 2_ESF-08" xfId="15144"/>
    <cellStyle name="Moneda 3 6 3 2 3" xfId="3715"/>
    <cellStyle name="Moneda 3 6 3 2 3 2" xfId="10147"/>
    <cellStyle name="Moneda 3 6 3 2 3_ESF-08" xfId="13964"/>
    <cellStyle name="Moneda 3 6 3 2 4" xfId="5664"/>
    <cellStyle name="Moneda 3 6 3 2 4 2" xfId="12096"/>
    <cellStyle name="Moneda 3 6 3 2 4_ESF-08" xfId="15089"/>
    <cellStyle name="Moneda 3 6 3 2 5" xfId="8009"/>
    <cellStyle name="Moneda 3 6 3 2 6" xfId="17420"/>
    <cellStyle name="Moneda 3 6 3 2 7" xfId="18851"/>
    <cellStyle name="Moneda 3 6 3 2 8" xfId="18991"/>
    <cellStyle name="Moneda 3 6 3 2_ESF-08" xfId="15038"/>
    <cellStyle name="Moneda 3 6 3 3" xfId="2738"/>
    <cellStyle name="Moneda 3 6 3 3 2" xfId="4689"/>
    <cellStyle name="Moneda 3 6 3 3 2 2" xfId="11121"/>
    <cellStyle name="Moneda 3 6 3 3 2_ESF-08" xfId="13670"/>
    <cellStyle name="Moneda 3 6 3 3 3" xfId="6639"/>
    <cellStyle name="Moneda 3 6 3 3 3 2" xfId="13071"/>
    <cellStyle name="Moneda 3 6 3 3 3_ESF-08" xfId="13776"/>
    <cellStyle name="Moneda 3 6 3 3 4" xfId="9170"/>
    <cellStyle name="Moneda 3 6 3 3 5" xfId="17422"/>
    <cellStyle name="Moneda 3 6 3 3 6" xfId="18853"/>
    <cellStyle name="Moneda 3 6 3 3 7" xfId="18993"/>
    <cellStyle name="Moneda 3 6 3 3_ESF-08" xfId="13911"/>
    <cellStyle name="Moneda 3 6 3 4" xfId="3714"/>
    <cellStyle name="Moneda 3 6 3 4 2" xfId="10146"/>
    <cellStyle name="Moneda 3 6 3 4_ESF-08" xfId="14984"/>
    <cellStyle name="Moneda 3 6 3 5" xfId="5663"/>
    <cellStyle name="Moneda 3 6 3 5 2" xfId="12095"/>
    <cellStyle name="Moneda 3 6 3 5_ESF-08" xfId="14419"/>
    <cellStyle name="Moneda 3 6 3 6" xfId="8008"/>
    <cellStyle name="Moneda 3 6 3 7" xfId="17419"/>
    <cellStyle name="Moneda 3 6 3 8" xfId="18850"/>
    <cellStyle name="Moneda 3 6 3 9" xfId="18990"/>
    <cellStyle name="Moneda 3 6 3_ESF-08" xfId="13566"/>
    <cellStyle name="Moneda 3 6 4" xfId="1185"/>
    <cellStyle name="Moneda 3 6 4 2" xfId="1186"/>
    <cellStyle name="Moneda 3 6 4 2 2" xfId="2741"/>
    <cellStyle name="Moneda 3 6 4 2 2 2" xfId="4692"/>
    <cellStyle name="Moneda 3 6 4 2 2 2 2" xfId="11124"/>
    <cellStyle name="Moneda 3 6 4 2 2 2_ESF-08" xfId="15243"/>
    <cellStyle name="Moneda 3 6 4 2 2 3" xfId="6642"/>
    <cellStyle name="Moneda 3 6 4 2 2 3 2" xfId="13074"/>
    <cellStyle name="Moneda 3 6 4 2 2 3_ESF-08" xfId="14236"/>
    <cellStyle name="Moneda 3 6 4 2 2 4" xfId="9173"/>
    <cellStyle name="Moneda 3 6 4 2 2 5" xfId="17425"/>
    <cellStyle name="Moneda 3 6 4 2 2 6" xfId="18856"/>
    <cellStyle name="Moneda 3 6 4 2 2 7" xfId="18996"/>
    <cellStyle name="Moneda 3 6 4 2 2_ESF-08" xfId="14818"/>
    <cellStyle name="Moneda 3 6 4 2 3" xfId="3717"/>
    <cellStyle name="Moneda 3 6 4 2 3 2" xfId="10149"/>
    <cellStyle name="Moneda 3 6 4 2 3_ESF-08" xfId="13620"/>
    <cellStyle name="Moneda 3 6 4 2 4" xfId="5666"/>
    <cellStyle name="Moneda 3 6 4 2 4 2" xfId="12098"/>
    <cellStyle name="Moneda 3 6 4 2 4_ESF-08" xfId="14764"/>
    <cellStyle name="Moneda 3 6 4 2 5" xfId="8011"/>
    <cellStyle name="Moneda 3 6 4 2 6" xfId="17424"/>
    <cellStyle name="Moneda 3 6 4 2 7" xfId="18855"/>
    <cellStyle name="Moneda 3 6 4 2 8" xfId="18995"/>
    <cellStyle name="Moneda 3 6 4 2_ESF-08" xfId="14709"/>
    <cellStyle name="Moneda 3 6 4 3" xfId="2740"/>
    <cellStyle name="Moneda 3 6 4 3 2" xfId="4691"/>
    <cellStyle name="Moneda 3 6 4 3 2 2" xfId="11123"/>
    <cellStyle name="Moneda 3 6 4 3 2_ESF-08" xfId="15037"/>
    <cellStyle name="Moneda 3 6 4 3 3" xfId="6641"/>
    <cellStyle name="Moneda 3 6 4 3 3 2" xfId="13073"/>
    <cellStyle name="Moneda 3 6 4 3 3_ESF-08" xfId="15136"/>
    <cellStyle name="Moneda 3 6 4 3 4" xfId="9172"/>
    <cellStyle name="Moneda 3 6 4 3 5" xfId="17426"/>
    <cellStyle name="Moneda 3 6 4 3 6" xfId="18857"/>
    <cellStyle name="Moneda 3 6 4 3 7" xfId="18997"/>
    <cellStyle name="Moneda 3 6 4 3_ESF-08" xfId="6722"/>
    <cellStyle name="Moneda 3 6 4 4" xfId="3716"/>
    <cellStyle name="Moneda 3 6 4 4 2" xfId="10148"/>
    <cellStyle name="Moneda 3 6 4 4_ESF-08" xfId="14653"/>
    <cellStyle name="Moneda 3 6 4 5" xfId="5665"/>
    <cellStyle name="Moneda 3 6 4 5 2" xfId="12097"/>
    <cellStyle name="Moneda 3 6 4 5_ESF-08" xfId="14082"/>
    <cellStyle name="Moneda 3 6 4 6" xfId="8010"/>
    <cellStyle name="Moneda 3 6 4 7" xfId="17423"/>
    <cellStyle name="Moneda 3 6 4 8" xfId="18854"/>
    <cellStyle name="Moneda 3 6 4 9" xfId="18994"/>
    <cellStyle name="Moneda 3 6 4_ESF-08" xfId="14932"/>
    <cellStyle name="Moneda 3 6 5" xfId="1187"/>
    <cellStyle name="Moneda 3 6 5 2" xfId="2742"/>
    <cellStyle name="Moneda 3 6 5 2 2" xfId="4693"/>
    <cellStyle name="Moneda 3 6 5 2 2 2" xfId="11125"/>
    <cellStyle name="Moneda 3 6 5 2 2_ESF-08" xfId="14467"/>
    <cellStyle name="Moneda 3 6 5 2 3" xfId="6643"/>
    <cellStyle name="Moneda 3 6 5 2 3 2" xfId="13075"/>
    <cellStyle name="Moneda 3 6 5 2 3_ESF-08" xfId="14916"/>
    <cellStyle name="Moneda 3 6 5 2 4" xfId="9174"/>
    <cellStyle name="Moneda 3 6 5 2 5" xfId="17428"/>
    <cellStyle name="Moneda 3 6 5 2 6" xfId="18859"/>
    <cellStyle name="Moneda 3 6 5 2 7" xfId="18999"/>
    <cellStyle name="Moneda 3 6 5 2_ESF-08" xfId="14364"/>
    <cellStyle name="Moneda 3 6 5 3" xfId="3718"/>
    <cellStyle name="Moneda 3 6 5 3 2" xfId="10150"/>
    <cellStyle name="Moneda 3 6 5 3_ESF-08" xfId="13396"/>
    <cellStyle name="Moneda 3 6 5 4" xfId="5667"/>
    <cellStyle name="Moneda 3 6 5 4 2" xfId="12099"/>
    <cellStyle name="Moneda 3 6 5 4_ESF-08" xfId="13397"/>
    <cellStyle name="Moneda 3 6 5 5" xfId="8012"/>
    <cellStyle name="Moneda 3 6 5 6" xfId="17427"/>
    <cellStyle name="Moneda 3 6 5 7" xfId="18858"/>
    <cellStyle name="Moneda 3 6 5 8" xfId="18998"/>
    <cellStyle name="Moneda 3 6 5_ESF-08" xfId="14596"/>
    <cellStyle name="Moneda 3 6 6" xfId="1188"/>
    <cellStyle name="Moneda 3 6 6 2" xfId="2743"/>
    <cellStyle name="Moneda 3 6 6 2 2" xfId="4694"/>
    <cellStyle name="Moneda 3 6 6 2 2 2" xfId="11126"/>
    <cellStyle name="Moneda 3 6 6 2 2_ESF-08" xfId="15092"/>
    <cellStyle name="Moneda 3 6 6 2 3" xfId="6644"/>
    <cellStyle name="Moneda 3 6 6 2 3 2" xfId="13076"/>
    <cellStyle name="Moneda 3 6 6 2 3_ESF-08" xfId="8161"/>
    <cellStyle name="Moneda 3 6 6 2 4" xfId="9175"/>
    <cellStyle name="Moneda 3 6 6 2 5" xfId="17430"/>
    <cellStyle name="Moneda 3 6 6 2 6" xfId="18861"/>
    <cellStyle name="Moneda 3 6 6 2 7" xfId="19001"/>
    <cellStyle name="Moneda 3 6 6 2_ESF-08" xfId="14654"/>
    <cellStyle name="Moneda 3 6 6 3" xfId="3719"/>
    <cellStyle name="Moneda 3 6 6 3 2" xfId="10151"/>
    <cellStyle name="Moneda 3 6 6 3_ESF-08" xfId="13672"/>
    <cellStyle name="Moneda 3 6 6 4" xfId="5668"/>
    <cellStyle name="Moneda 3 6 6 4 2" xfId="12100"/>
    <cellStyle name="Moneda 3 6 6 4_ESF-08" xfId="14141"/>
    <cellStyle name="Moneda 3 6 6 5" xfId="8013"/>
    <cellStyle name="Moneda 3 6 6 6" xfId="17429"/>
    <cellStyle name="Moneda 3 6 6 7" xfId="18860"/>
    <cellStyle name="Moneda 3 6 6 8" xfId="19000"/>
    <cellStyle name="Moneda 3 6 6_ESF-08" xfId="13532"/>
    <cellStyle name="Moneda 3 6 7" xfId="2735"/>
    <cellStyle name="Moneda 3 6 7 2" xfId="4686"/>
    <cellStyle name="Moneda 3 6 7 2 2" xfId="11118"/>
    <cellStyle name="Moneda 3 6 7 2_ESF-08" xfId="13731"/>
    <cellStyle name="Moneda 3 6 7 3" xfId="6636"/>
    <cellStyle name="Moneda 3 6 7 3 2" xfId="13068"/>
    <cellStyle name="Moneda 3 6 7 3_ESF-08" xfId="14258"/>
    <cellStyle name="Moneda 3 6 7 4" xfId="9167"/>
    <cellStyle name="Moneda 3 6 7 5" xfId="17431"/>
    <cellStyle name="Moneda 3 6 7 6" xfId="18862"/>
    <cellStyle name="Moneda 3 6 7 7" xfId="19002"/>
    <cellStyle name="Moneda 3 6 7_ESF-08" xfId="14983"/>
    <cellStyle name="Moneda 3 6 8" xfId="3711"/>
    <cellStyle name="Moneda 3 6 8 2" xfId="10143"/>
    <cellStyle name="Moneda 3 6 8_ESF-08" xfId="14708"/>
    <cellStyle name="Moneda 3 6 9" xfId="5660"/>
    <cellStyle name="Moneda 3 6 9 2" xfId="12092"/>
    <cellStyle name="Moneda 3 6 9_ESF-08" xfId="14810"/>
    <cellStyle name="Moneda 3 6_ESF-08" xfId="14237"/>
    <cellStyle name="Moneda 3 7" xfId="1189"/>
    <cellStyle name="Moneda 3 7 10" xfId="8014"/>
    <cellStyle name="Moneda 3 7 11" xfId="6861"/>
    <cellStyle name="Moneda 3 7 12" xfId="17432"/>
    <cellStyle name="Moneda 3 7 2" xfId="1190"/>
    <cellStyle name="Moneda 3 7 2 2" xfId="1191"/>
    <cellStyle name="Moneda 3 7 2 2 2" xfId="2746"/>
    <cellStyle name="Moneda 3 7 2 2 2 2" xfId="4697"/>
    <cellStyle name="Moneda 3 7 2 2 2 2 2" xfId="11129"/>
    <cellStyle name="Moneda 3 7 2 2 2 2_ESF-08" xfId="6929"/>
    <cellStyle name="Moneda 3 7 2 2 2 3" xfId="6647"/>
    <cellStyle name="Moneda 3 7 2 2 2 3 2" xfId="13079"/>
    <cellStyle name="Moneda 3 7 2 2 2 3_ESF-08" xfId="14579"/>
    <cellStyle name="Moneda 3 7 2 2 2 4" xfId="9178"/>
    <cellStyle name="Moneda 3 7 2 2 2 5" xfId="17435"/>
    <cellStyle name="Moneda 3 7 2 2 2 6" xfId="18865"/>
    <cellStyle name="Moneda 3 7 2 2 2 7" xfId="19005"/>
    <cellStyle name="Moneda 3 7 2 2 2_ESF-08" xfId="13188"/>
    <cellStyle name="Moneda 3 7 2 2 3" xfId="3722"/>
    <cellStyle name="Moneda 3 7 2 2 3 2" xfId="10154"/>
    <cellStyle name="Moneda 3 7 2 2 3_ESF-08" xfId="13128"/>
    <cellStyle name="Moneda 3 7 2 2 4" xfId="5671"/>
    <cellStyle name="Moneda 3 7 2 2 4 2" xfId="12103"/>
    <cellStyle name="Moneda 3 7 2 2 4_ESF-08" xfId="14084"/>
    <cellStyle name="Moneda 3 7 2 2 5" xfId="8016"/>
    <cellStyle name="Moneda 3 7 2 2 6" xfId="17434"/>
    <cellStyle name="Moneda 3 7 2 2 7" xfId="18864"/>
    <cellStyle name="Moneda 3 7 2 2 8" xfId="19004"/>
    <cellStyle name="Moneda 3 7 2 2_ESF-08" xfId="14934"/>
    <cellStyle name="Moneda 3 7 2 3" xfId="2745"/>
    <cellStyle name="Moneda 3 7 2 3 2" xfId="4696"/>
    <cellStyle name="Moneda 3 7 2 3 2 2" xfId="11128"/>
    <cellStyle name="Moneda 3 7 2 3 2_ESF-08" xfId="13673"/>
    <cellStyle name="Moneda 3 7 2 3 3" xfId="6646"/>
    <cellStyle name="Moneda 3 7 2 3 3 2" xfId="13078"/>
    <cellStyle name="Moneda 3 7 2 3 3_ESF-08" xfId="13294"/>
    <cellStyle name="Moneda 3 7 2 3 4" xfId="9177"/>
    <cellStyle name="Moneda 3 7 2 3 5" xfId="17436"/>
    <cellStyle name="Moneda 3 7 2 3 6" xfId="18866"/>
    <cellStyle name="Moneda 3 7 2 3 7" xfId="19006"/>
    <cellStyle name="Moneda 3 7 2 3_ESF-08" xfId="14598"/>
    <cellStyle name="Moneda 3 7 2 4" xfId="3721"/>
    <cellStyle name="Moneda 3 7 2 4 2" xfId="10153"/>
    <cellStyle name="Moneda 3 7 2 4_ESF-08" xfId="14652"/>
    <cellStyle name="Moneda 3 7 2 5" xfId="5670"/>
    <cellStyle name="Moneda 3 7 2 5 2" xfId="12102"/>
    <cellStyle name="Moneda 3 7 2 5_ESF-08" xfId="15091"/>
    <cellStyle name="Moneda 3 7 2 6" xfId="8015"/>
    <cellStyle name="Moneda 3 7 2 7" xfId="17433"/>
    <cellStyle name="Moneda 3 7 2 8" xfId="18863"/>
    <cellStyle name="Moneda 3 7 2 9" xfId="19003"/>
    <cellStyle name="Moneda 3 7 2_ESF-08" xfId="14421"/>
    <cellStyle name="Moneda 3 7 3" xfId="1192"/>
    <cellStyle name="Moneda 3 7 3 2" xfId="1193"/>
    <cellStyle name="Moneda 3 7 3 2 2" xfId="2748"/>
    <cellStyle name="Moneda 3 7 3 2 2 2" xfId="4699"/>
    <cellStyle name="Moneda 3 7 3 2 2 2 2" xfId="11131"/>
    <cellStyle name="Moneda 3 7 3 2 2 2_ESF-08" xfId="15246"/>
    <cellStyle name="Moneda 3 7 3 2 2 3" xfId="6649"/>
    <cellStyle name="Moneda 3 7 3 2 2 3 2" xfId="13081"/>
    <cellStyle name="Moneda 3 7 3 2 2 3_ESF-08" xfId="14239"/>
    <cellStyle name="Moneda 3 7 3 2 2 4" xfId="9180"/>
    <cellStyle name="Moneda 3 7 3 2 2 5" xfId="17439"/>
    <cellStyle name="Moneda 3 7 3 2 2 6" xfId="18869"/>
    <cellStyle name="Moneda 3 7 3 2 2 7" xfId="19009"/>
    <cellStyle name="Moneda 3 7 3 2 2_ESF-08" xfId="13293"/>
    <cellStyle name="Moneda 3 7 3 2 3" xfId="3724"/>
    <cellStyle name="Moneda 3 7 3 2 3 2" xfId="10156"/>
    <cellStyle name="Moneda 3 7 3 2 3_ESF-08" xfId="14314"/>
    <cellStyle name="Moneda 3 7 3 2 4" xfId="5673"/>
    <cellStyle name="Moneda 3 7 3 2 4 2" xfId="12105"/>
    <cellStyle name="Moneda 3 7 3 2 4_ESF-08" xfId="13239"/>
    <cellStyle name="Moneda 3 7 3 2 5" xfId="8018"/>
    <cellStyle name="Moneda 3 7 3 2 6" xfId="17438"/>
    <cellStyle name="Moneda 3 7 3 2 7" xfId="18868"/>
    <cellStyle name="Moneda 3 7 3 2 8" xfId="19008"/>
    <cellStyle name="Moneda 3 7 3 2_ESF-08" xfId="13189"/>
    <cellStyle name="Moneda 3 7 3 3" xfId="2747"/>
    <cellStyle name="Moneda 3 7 3 3 2" xfId="4698"/>
    <cellStyle name="Moneda 3 7 3 3 2 2" xfId="11130"/>
    <cellStyle name="Moneda 3 7 3 3 2_ESF-08" xfId="15040"/>
    <cellStyle name="Moneda 3 7 3 3 3" xfId="6648"/>
    <cellStyle name="Moneda 3 7 3 3 3 2" xfId="13080"/>
    <cellStyle name="Moneda 3 7 3 3 3_ESF-08" xfId="13787"/>
    <cellStyle name="Moneda 3 7 3 3 4" xfId="9179"/>
    <cellStyle name="Moneda 3 7 3 3 5" xfId="17440"/>
    <cellStyle name="Moneda 3 7 3 3 6" xfId="18870"/>
    <cellStyle name="Moneda 3 7 3 3 7" xfId="19010"/>
    <cellStyle name="Moneda 3 7 3 3_ESF-08" xfId="14255"/>
    <cellStyle name="Moneda 3 7 3 4" xfId="3723"/>
    <cellStyle name="Moneda 3 7 3 4 2" xfId="10155"/>
    <cellStyle name="Moneda 3 7 3 4_ESF-08" xfId="13622"/>
    <cellStyle name="Moneda 3 7 3 5" xfId="5672"/>
    <cellStyle name="Moneda 3 7 3 5 2" xfId="12104"/>
    <cellStyle name="Moneda 3 7 3 5_ESF-08" xfId="14766"/>
    <cellStyle name="Moneda 3 7 3 6" xfId="8017"/>
    <cellStyle name="Moneda 3 7 3 7" xfId="17437"/>
    <cellStyle name="Moneda 3 7 3 8" xfId="18867"/>
    <cellStyle name="Moneda 3 7 3 9" xfId="19007"/>
    <cellStyle name="Moneda 3 7 3_ESF-08" xfId="13913"/>
    <cellStyle name="Moneda 3 7 4" xfId="1194"/>
    <cellStyle name="Moneda 3 7 4 2" xfId="1195"/>
    <cellStyle name="Moneda 3 7 4 2 2" xfId="2750"/>
    <cellStyle name="Moneda 3 7 4 2 2 2" xfId="4701"/>
    <cellStyle name="Moneda 3 7 4 2 2 2 2" xfId="11133"/>
    <cellStyle name="Moneda 3 7 4 2 2 2_ESF-08" xfId="14919"/>
    <cellStyle name="Moneda 3 7 4 2 2 3" xfId="6651"/>
    <cellStyle name="Moneda 3 7 4 2 2 3 2" xfId="13083"/>
    <cellStyle name="Moneda 3 7 4 2 2 3_ESF-08" xfId="13889"/>
    <cellStyle name="Moneda 3 7 4 2 2 4" xfId="9182"/>
    <cellStyle name="Moneda 3 7 4 2 2 5" xfId="17443"/>
    <cellStyle name="Moneda 3 7 4 2 2 6" xfId="18873"/>
    <cellStyle name="Moneda 3 7 4 2 2 7" xfId="19013"/>
    <cellStyle name="Moneda 3 7 4 2 2_ESF-08" xfId="13295"/>
    <cellStyle name="Moneda 3 7 4 2 3" xfId="3726"/>
    <cellStyle name="Moneda 3 7 4 2 3 2" xfId="10158"/>
    <cellStyle name="Moneda 3 7 4 2 3_ESF-08" xfId="13965"/>
    <cellStyle name="Moneda 3 7 4 2 4" xfId="5675"/>
    <cellStyle name="Moneda 3 7 4 2 4 2" xfId="12107"/>
    <cellStyle name="Moneda 3 7 4 2 4_ESF-08" xfId="14422"/>
    <cellStyle name="Moneda 3 7 4 2 5" xfId="8020"/>
    <cellStyle name="Moneda 3 7 4 2 6" xfId="17442"/>
    <cellStyle name="Moneda 3 7 4 2 7" xfId="18872"/>
    <cellStyle name="Moneda 3 7 4 2 8" xfId="19012"/>
    <cellStyle name="Moneda 3 7 4 2_ESF-08" xfId="14367"/>
    <cellStyle name="Moneda 3 7 4 3" xfId="2749"/>
    <cellStyle name="Moneda 3 7 4 3 2" xfId="4700"/>
    <cellStyle name="Moneda 3 7 4 3 2 2" xfId="11132"/>
    <cellStyle name="Moneda 3 7 4 3 2_ESF-08" xfId="14711"/>
    <cellStyle name="Moneda 3 7 4 3 3" xfId="6650"/>
    <cellStyle name="Moneda 3 7 4 3 3 2" xfId="13082"/>
    <cellStyle name="Moneda 3 7 4 3 3_ESF-08" xfId="15146"/>
    <cellStyle name="Moneda 3 7 4 3 4" xfId="9181"/>
    <cellStyle name="Moneda 3 7 4 3 5" xfId="17444"/>
    <cellStyle name="Moneda 3 7 4 3 6" xfId="18874"/>
    <cellStyle name="Moneda 3 7 4 3 7" xfId="19014"/>
    <cellStyle name="Moneda 3 7 4 3_ESF-08" xfId="7048"/>
    <cellStyle name="Moneda 3 7 4 4" xfId="3725"/>
    <cellStyle name="Moneda 3 7 4 4 2" xfId="10157"/>
    <cellStyle name="Moneda 3 7 4 4_ESF-08" xfId="14985"/>
    <cellStyle name="Moneda 3 7 4 5" xfId="5674"/>
    <cellStyle name="Moneda 3 7 4 5 2" xfId="12106"/>
    <cellStyle name="Moneda 3 7 4 5_ESF-08" xfId="13732"/>
    <cellStyle name="Moneda 3 7 4 6" xfId="8019"/>
    <cellStyle name="Moneda 3 7 4 7" xfId="17441"/>
    <cellStyle name="Moneda 3 7 4 8" xfId="18871"/>
    <cellStyle name="Moneda 3 7 4 9" xfId="19011"/>
    <cellStyle name="Moneda 3 7 4_ESF-08" xfId="13565"/>
    <cellStyle name="Moneda 3 7 5" xfId="1196"/>
    <cellStyle name="Moneda 3 7 5 2" xfId="2751"/>
    <cellStyle name="Moneda 3 7 5 2 2" xfId="4702"/>
    <cellStyle name="Moneda 3 7 5 2 2 2" xfId="11134"/>
    <cellStyle name="Moneda 3 7 5 2 2_ESF-08" xfId="14478"/>
    <cellStyle name="Moneda 3 7 5 2 3" xfId="6652"/>
    <cellStyle name="Moneda 3 7 5 2 3 2" xfId="13084"/>
    <cellStyle name="Moneda 3 7 5 2 3_ESF-08" xfId="14578"/>
    <cellStyle name="Moneda 3 7 5 2 4" xfId="9183"/>
    <cellStyle name="Moneda 3 7 5 2 5" xfId="17446"/>
    <cellStyle name="Moneda 3 7 5 2 6" xfId="18876"/>
    <cellStyle name="Moneda 3 7 5 2 7" xfId="19016"/>
    <cellStyle name="Moneda 3 7 5 2_ESF-08" xfId="14023"/>
    <cellStyle name="Moneda 3 7 5 3" xfId="3727"/>
    <cellStyle name="Moneda 3 7 5 3 2" xfId="10159"/>
    <cellStyle name="Moneda 3 7 5 3_ESF-08" xfId="15245"/>
    <cellStyle name="Moneda 3 7 5 4" xfId="5676"/>
    <cellStyle name="Moneda 3 7 5 4 2" xfId="12108"/>
    <cellStyle name="Moneda 3 7 5 4_ESF-08" xfId="14238"/>
    <cellStyle name="Moneda 3 7 5 5" xfId="8021"/>
    <cellStyle name="Moneda 3 7 5 6" xfId="17445"/>
    <cellStyle name="Moneda 3 7 5 7" xfId="18875"/>
    <cellStyle name="Moneda 3 7 5 8" xfId="19015"/>
    <cellStyle name="Moneda 3 7 5_ESF-08" xfId="14931"/>
    <cellStyle name="Moneda 3 7 6" xfId="1197"/>
    <cellStyle name="Moneda 3 7 6 2" xfId="2752"/>
    <cellStyle name="Moneda 3 7 6 2 2" xfId="4703"/>
    <cellStyle name="Moneda 3 7 6 2 2 2" xfId="11135"/>
    <cellStyle name="Moneda 3 7 6 2 2_ESF-08" xfId="13241"/>
    <cellStyle name="Moneda 3 7 6 2 3" xfId="6653"/>
    <cellStyle name="Moneda 3 7 6 2 3 2" xfId="13085"/>
    <cellStyle name="Moneda 3 7 6 2 3_ESF-08" xfId="13569"/>
    <cellStyle name="Moneda 3 7 6 2 4" xfId="9184"/>
    <cellStyle name="Moneda 3 7 6 2 5" xfId="17448"/>
    <cellStyle name="Moneda 3 7 6 2 6" xfId="18878"/>
    <cellStyle name="Moneda 3 7 6 2 7" xfId="19018"/>
    <cellStyle name="Moneda 3 7 6 2_ESF-08" xfId="14962"/>
    <cellStyle name="Moneda 3 7 6 3" xfId="3728"/>
    <cellStyle name="Moneda 3 7 6 3 2" xfId="10160"/>
    <cellStyle name="Moneda 3 7 6 3_ESF-08" xfId="14369"/>
    <cellStyle name="Moneda 3 7 6 4" xfId="5677"/>
    <cellStyle name="Moneda 3 7 6 4 2" xfId="12109"/>
    <cellStyle name="Moneda 3 7 6 4_ESF-08" xfId="13789"/>
    <cellStyle name="Moneda 3 7 6 5" xfId="8022"/>
    <cellStyle name="Moneda 3 7 6 6" xfId="17447"/>
    <cellStyle name="Moneda 3 7 6 7" xfId="18877"/>
    <cellStyle name="Moneda 3 7 6 8" xfId="19017"/>
    <cellStyle name="Moneda 3 7 6_ESF-08" xfId="13533"/>
    <cellStyle name="Moneda 3 7 7" xfId="2744"/>
    <cellStyle name="Moneda 3 7 7 2" xfId="4695"/>
    <cellStyle name="Moneda 3 7 7 2 2" xfId="11127"/>
    <cellStyle name="Moneda 3 7 7 2_ESF-08" xfId="14085"/>
    <cellStyle name="Moneda 3 7 7 3" xfId="6645"/>
    <cellStyle name="Moneda 3 7 7 3 2" xfId="13077"/>
    <cellStyle name="Moneda 3 7 7 3_ESF-08" xfId="7046"/>
    <cellStyle name="Moneda 3 7 7 4" xfId="9176"/>
    <cellStyle name="Moneda 3 7 7 5" xfId="17449"/>
    <cellStyle name="Moneda 3 7 7 6" xfId="18879"/>
    <cellStyle name="Moneda 3 7 7 7" xfId="19019"/>
    <cellStyle name="Moneda 3 7 7_ESF-08" xfId="13129"/>
    <cellStyle name="Moneda 3 7 8" xfId="3720"/>
    <cellStyle name="Moneda 3 7 8 2" xfId="10152"/>
    <cellStyle name="Moneda 3 7 8_ESF-08" xfId="14366"/>
    <cellStyle name="Moneda 3 7 9" xfId="5669"/>
    <cellStyle name="Moneda 3 7 9 2" xfId="12101"/>
    <cellStyle name="Moneda 3 7 9_ESF-08" xfId="14820"/>
    <cellStyle name="Moneda 3 7_ESF-08" xfId="13890"/>
    <cellStyle name="Moneda 3 8" xfId="1198"/>
    <cellStyle name="Moneda 3 8 10" xfId="8023"/>
    <cellStyle name="Moneda 3 8 11" xfId="6862"/>
    <cellStyle name="Moneda 3 8 12" xfId="17450"/>
    <cellStyle name="Moneda 3 8 2" xfId="1199"/>
    <cellStyle name="Moneda 3 8 2 2" xfId="1200"/>
    <cellStyle name="Moneda 3 8 2 2 2" xfId="2755"/>
    <cellStyle name="Moneda 3 8 2 2 2 2" xfId="4706"/>
    <cellStyle name="Moneda 3 8 2 2 2 2 2" xfId="11138"/>
    <cellStyle name="Moneda 3 8 2 2 2 2_ESF-08" xfId="13786"/>
    <cellStyle name="Moneda 3 8 2 2 2 3" xfId="6656"/>
    <cellStyle name="Moneda 3 8 2 2 2 3 2" xfId="13088"/>
    <cellStyle name="Moneda 3 8 2 2 2 3_ESF-08" xfId="13398"/>
    <cellStyle name="Moneda 3 8 2 2 2 4" xfId="9187"/>
    <cellStyle name="Moneda 3 8 2 2 2 5" xfId="17453"/>
    <cellStyle name="Moneda 3 8 2 2 2 6" xfId="18882"/>
    <cellStyle name="Moneda 3 8 2 2 2 7" xfId="19022"/>
    <cellStyle name="Moneda 3 8 2 2 2_ESF-08" xfId="15039"/>
    <cellStyle name="Moneda 3 8 2 2 3" xfId="3731"/>
    <cellStyle name="Moneda 3 8 2 2 3 2" xfId="10163"/>
    <cellStyle name="Moneda 3 8 2 2 3_ESF-08" xfId="14986"/>
    <cellStyle name="Moneda 3 8 2 2 4" xfId="5680"/>
    <cellStyle name="Moneda 3 8 2 2 4 2" xfId="12112"/>
    <cellStyle name="Moneda 3 8 2 2 4_ESF-08" xfId="14414"/>
    <cellStyle name="Moneda 3 8 2 2 5" xfId="8025"/>
    <cellStyle name="Moneda 3 8 2 2 6" xfId="17452"/>
    <cellStyle name="Moneda 3 8 2 2 7" xfId="18881"/>
    <cellStyle name="Moneda 3 8 2 2 8" xfId="19021"/>
    <cellStyle name="Moneda 3 8 2 2_ESF-08" xfId="6721"/>
    <cellStyle name="Moneda 3 8 2 3" xfId="2754"/>
    <cellStyle name="Moneda 3 8 2 3 2" xfId="4705"/>
    <cellStyle name="Moneda 3 8 2 3 2 2" xfId="11137"/>
    <cellStyle name="Moneda 3 8 2 3 2_ESF-08" xfId="14710"/>
    <cellStyle name="Moneda 3 8 2 3 3" xfId="6655"/>
    <cellStyle name="Moneda 3 8 2 3 3 2" xfId="13087"/>
    <cellStyle name="Moneda 3 8 2 3 3_ESF-08" xfId="15145"/>
    <cellStyle name="Moneda 3 8 2 3 4" xfId="9186"/>
    <cellStyle name="Moneda 3 8 2 3 5" xfId="17454"/>
    <cellStyle name="Moneda 3 8 2 3 6" xfId="18883"/>
    <cellStyle name="Moneda 3 8 2 3 7" xfId="19023"/>
    <cellStyle name="Moneda 3 8 2 3_ESF-08" xfId="13570"/>
    <cellStyle name="Moneda 3 8 2 4" xfId="3730"/>
    <cellStyle name="Moneda 3 8 2 4 2" xfId="10162"/>
    <cellStyle name="Moneda 3 8 2 4_ESF-08" xfId="14315"/>
    <cellStyle name="Moneda 3 8 2 5" xfId="5679"/>
    <cellStyle name="Moneda 3 8 2 5 2" xfId="12111"/>
    <cellStyle name="Moneda 3 8 2 5_ESF-08" xfId="13724"/>
    <cellStyle name="Moneda 3 8 2 6" xfId="8024"/>
    <cellStyle name="Moneda 3 8 2 7" xfId="17451"/>
    <cellStyle name="Moneda 3 8 2 8" xfId="18880"/>
    <cellStyle name="Moneda 3 8 2 9" xfId="19020"/>
    <cellStyle name="Moneda 3 8 2_ESF-08" xfId="14767"/>
    <cellStyle name="Moneda 3 8 3" xfId="1201"/>
    <cellStyle name="Moneda 3 8 3 2" xfId="1202"/>
    <cellStyle name="Moneda 3 8 3 2 2" xfId="2757"/>
    <cellStyle name="Moneda 3 8 3 2 2 2" xfId="4708"/>
    <cellStyle name="Moneda 3 8 3 2 2 2 2" xfId="11140"/>
    <cellStyle name="Moneda 3 8 3 2 2 2_ESF-08" xfId="13891"/>
    <cellStyle name="Moneda 3 8 3 2 2 3" xfId="6658"/>
    <cellStyle name="Moneda 3 8 3 2 2 3 2" xfId="13090"/>
    <cellStyle name="Moneda 3 8 3 2 2 3_ESF-08" xfId="14580"/>
    <cellStyle name="Moneda 3 8 3 2 2 4" xfId="9189"/>
    <cellStyle name="Moneda 3 8 3 2 2 5" xfId="17457"/>
    <cellStyle name="Moneda 3 8 3 2 2 6" xfId="18886"/>
    <cellStyle name="Moneda 3 8 3 2 2 7" xfId="19026"/>
    <cellStyle name="Moneda 3 8 3 2 2_ESF-08" xfId="14477"/>
    <cellStyle name="Moneda 3 8 3 2 3" xfId="3733"/>
    <cellStyle name="Moneda 3 8 3 2 3 2" xfId="10165"/>
    <cellStyle name="Moneda 3 8 3 2 3_ESF-08" xfId="14655"/>
    <cellStyle name="Moneda 3 8 3 2 4" xfId="5682"/>
    <cellStyle name="Moneda 3 8 3 2 4 2" xfId="12114"/>
    <cellStyle name="Moneda 3 8 3 2 4_ESF-08" xfId="14077"/>
    <cellStyle name="Moneda 3 8 3 2 5" xfId="8027"/>
    <cellStyle name="Moneda 3 8 3 2 6" xfId="17456"/>
    <cellStyle name="Moneda 3 8 3 2 7" xfId="18885"/>
    <cellStyle name="Moneda 3 8 3 2 8" xfId="19025"/>
    <cellStyle name="Moneda 3 8 3 2_ESF-08" xfId="14022"/>
    <cellStyle name="Moneda 3 8 3 3" xfId="2756"/>
    <cellStyle name="Moneda 3 8 3 3 2" xfId="4707"/>
    <cellStyle name="Moneda 3 8 3 3 2 2" xfId="11139"/>
    <cellStyle name="Moneda 3 8 3 3 2_ESF-08" xfId="13191"/>
    <cellStyle name="Moneda 3 8 3 3 3" xfId="6657"/>
    <cellStyle name="Moneda 3 8 3 3 3 2" xfId="13089"/>
    <cellStyle name="Moneda 3 8 3 3 3_ESF-08" xfId="14819"/>
    <cellStyle name="Moneda 3 8 3 3 4" xfId="9188"/>
    <cellStyle name="Moneda 3 8 3 3 5" xfId="17458"/>
    <cellStyle name="Moneda 3 8 3 3 6" xfId="18887"/>
    <cellStyle name="Moneda 3 8 3 3 7" xfId="19027"/>
    <cellStyle name="Moneda 3 8 3 3_ESF-08" xfId="14936"/>
    <cellStyle name="Moneda 3 8 3 4" xfId="3732"/>
    <cellStyle name="Moneda 3 8 3 4 2" xfId="10164"/>
    <cellStyle name="Moneda 3 8 3 4_ESF-08" xfId="13966"/>
    <cellStyle name="Moneda 3 8 3 5" xfId="5681"/>
    <cellStyle name="Moneda 3 8 3 5 2" xfId="12113"/>
    <cellStyle name="Moneda 3 8 3 5_ESF-08" xfId="15084"/>
    <cellStyle name="Moneda 3 8 3 6" xfId="8026"/>
    <cellStyle name="Moneda 3 8 3 7" xfId="17455"/>
    <cellStyle name="Moneda 3 8 3 8" xfId="18884"/>
    <cellStyle name="Moneda 3 8 3 9" xfId="19024"/>
    <cellStyle name="Moneda 3 8 3_ESF-08" xfId="7045"/>
    <cellStyle name="Moneda 3 8 4" xfId="1203"/>
    <cellStyle name="Moneda 3 8 4 2" xfId="1204"/>
    <cellStyle name="Moneda 3 8 4 2 2" xfId="2759"/>
    <cellStyle name="Moneda 3 8 4 2 2 2" xfId="4710"/>
    <cellStyle name="Moneda 3 8 4 2 2 2 2" xfId="11142"/>
    <cellStyle name="Moneda 3 8 4 2 2 2_ESF-08" xfId="15247"/>
    <cellStyle name="Moneda 3 8 4 2 2 3" xfId="6660"/>
    <cellStyle name="Moneda 3 8 4 2 2 3 2" xfId="13092"/>
    <cellStyle name="Moneda 3 8 4 2 2 3_ESF-08" xfId="14240"/>
    <cellStyle name="Moneda 3 8 4 2 2 4" xfId="9191"/>
    <cellStyle name="Moneda 3 8 4 2 2 5" xfId="17461"/>
    <cellStyle name="Moneda 3 8 4 2 2 6" xfId="18890"/>
    <cellStyle name="Moneda 3 8 4 2 2 7" xfId="19030"/>
    <cellStyle name="Moneda 3 8 4 2 2_ESF-08" xfId="14140"/>
    <cellStyle name="Moneda 3 8 4 2 3" xfId="3735"/>
    <cellStyle name="Moneda 3 8 4 2 3 2" xfId="10167"/>
    <cellStyle name="Moneda 3 8 4 2 3_ESF-08" xfId="14289"/>
    <cellStyle name="Moneda 3 8 4 2 4" xfId="5684"/>
    <cellStyle name="Moneda 3 8 4 2 4 2" xfId="12116"/>
    <cellStyle name="Moneda 3 8 4 2 4_ESF-08" xfId="13240"/>
    <cellStyle name="Moneda 3 8 4 2 5" xfId="8029"/>
    <cellStyle name="Moneda 3 8 4 2 6" xfId="17460"/>
    <cellStyle name="Moneda 3 8 4 2 7" xfId="18889"/>
    <cellStyle name="Moneda 3 8 4 2 8" xfId="19029"/>
    <cellStyle name="Moneda 3 8 4 2_ESF-08" xfId="6937"/>
    <cellStyle name="Moneda 3 8 4 3" xfId="2758"/>
    <cellStyle name="Moneda 3 8 4 3 2" xfId="4709"/>
    <cellStyle name="Moneda 3 8 4 3 2 2" xfId="11141"/>
    <cellStyle name="Moneda 3 8 4 3 2_ESF-08" xfId="13676"/>
    <cellStyle name="Moneda 3 8 4 3 3" xfId="6659"/>
    <cellStyle name="Moneda 3 8 4 3 3 2" xfId="13091"/>
    <cellStyle name="Moneda 3 8 4 3 3_ESF-08" xfId="13297"/>
    <cellStyle name="Moneda 3 8 4 3 4" xfId="9190"/>
    <cellStyle name="Moneda 3 8 4 3 5" xfId="17462"/>
    <cellStyle name="Moneda 3 8 4 3 6" xfId="18891"/>
    <cellStyle name="Moneda 3 8 4 3 7" xfId="19031"/>
    <cellStyle name="Moneda 3 8 4 3_ESF-08" xfId="14601"/>
    <cellStyle name="Moneda 3 8 4 4" xfId="3734"/>
    <cellStyle name="Moneda 3 8 4 4 2" xfId="10166"/>
    <cellStyle name="Moneda 3 8 4 4_ESF-08" xfId="13598"/>
    <cellStyle name="Moneda 3 8 4 5" xfId="5683"/>
    <cellStyle name="Moneda 3 8 4 5 2" xfId="12115"/>
    <cellStyle name="Moneda 3 8 4 5_ESF-08" xfId="14759"/>
    <cellStyle name="Moneda 3 8 4 6" xfId="8028"/>
    <cellStyle name="Moneda 3 8 4 7" xfId="17459"/>
    <cellStyle name="Moneda 3 8 4 8" xfId="18888"/>
    <cellStyle name="Moneda 3 8 4 9" xfId="19028"/>
    <cellStyle name="Moneda 3 8 4_ESF-08" xfId="14260"/>
    <cellStyle name="Moneda 3 8 5" xfId="1205"/>
    <cellStyle name="Moneda 3 8 5 2" xfId="2760"/>
    <cellStyle name="Moneda 3 8 5 2 2" xfId="4711"/>
    <cellStyle name="Moneda 3 8 5 2 2 2" xfId="11143"/>
    <cellStyle name="Moneda 3 8 5 2 2_ESF-08" xfId="13296"/>
    <cellStyle name="Moneda 3 8 5 2 3" xfId="6661"/>
    <cellStyle name="Moneda 3 8 5 2 3 2" xfId="13093"/>
    <cellStyle name="Moneda 3 8 5 2 3_ESF-08" xfId="14920"/>
    <cellStyle name="Moneda 3 8 5 2 4" xfId="9192"/>
    <cellStyle name="Moneda 3 8 5 2 5" xfId="17464"/>
    <cellStyle name="Moneda 3 8 5 2 6" xfId="18893"/>
    <cellStyle name="Moneda 3 8 5 2 7" xfId="19033"/>
    <cellStyle name="Moneda 3 8 5 2_ESF-08" xfId="13192"/>
    <cellStyle name="Moneda 3 8 5 3" xfId="3736"/>
    <cellStyle name="Moneda 3 8 5 3 2" xfId="10168"/>
    <cellStyle name="Moneda 3 8 5 3_ESF-08" xfId="13399"/>
    <cellStyle name="Moneda 3 8 5 4" xfId="5685"/>
    <cellStyle name="Moneda 3 8 5 4 2" xfId="12117"/>
    <cellStyle name="Moneda 3 8 5 4_ESF-08" xfId="13892"/>
    <cellStyle name="Moneda 3 8 5 5" xfId="8030"/>
    <cellStyle name="Moneda 3 8 5 6" xfId="17463"/>
    <cellStyle name="Moneda 3 8 5 7" xfId="18892"/>
    <cellStyle name="Moneda 3 8 5 8" xfId="19032"/>
    <cellStyle name="Moneda 3 8 5_ESF-08" xfId="13916"/>
    <cellStyle name="Moneda 3 8 6" xfId="1206"/>
    <cellStyle name="Moneda 3 8 6 2" xfId="2761"/>
    <cellStyle name="Moneda 3 8 6 2 2" xfId="4712"/>
    <cellStyle name="Moneda 3 8 6 2 2 2" xfId="11144"/>
    <cellStyle name="Moneda 3 8 6 2 2_ESF-08" xfId="14599"/>
    <cellStyle name="Moneda 3 8 6 2 3" xfId="6662"/>
    <cellStyle name="Moneda 3 8 6 2 3 2" xfId="13094"/>
    <cellStyle name="Moneda 3 8 6 2 3_ESF-08" xfId="13195"/>
    <cellStyle name="Moneda 3 8 6 2 4" xfId="9193"/>
    <cellStyle name="Moneda 3 8 6 2 5" xfId="17466"/>
    <cellStyle name="Moneda 3 8 6 2 6" xfId="18895"/>
    <cellStyle name="Moneda 3 8 6 2 7" xfId="19035"/>
    <cellStyle name="Moneda 3 8 6 2_ESF-08" xfId="14581"/>
    <cellStyle name="Moneda 3 8 6 3" xfId="3737"/>
    <cellStyle name="Moneda 3 8 6 3 2" xfId="10169"/>
    <cellStyle name="Moneda 3 8 6 3_ESF-08" xfId="15153"/>
    <cellStyle name="Moneda 3 8 6 4" xfId="5686"/>
    <cellStyle name="Moneda 3 8 6 4 2" xfId="12118"/>
    <cellStyle name="Moneda 3 8 6 4_ESF-08" xfId="13130"/>
    <cellStyle name="Moneda 3 8 6 5" xfId="8031"/>
    <cellStyle name="Moneda 3 8 6 6" xfId="17465"/>
    <cellStyle name="Moneda 3 8 6 7" xfId="18894"/>
    <cellStyle name="Moneda 3 8 6 8" xfId="19034"/>
    <cellStyle name="Moneda 3 8 6_ESF-08" xfId="8073"/>
    <cellStyle name="Moneda 3 8 7" xfId="2753"/>
    <cellStyle name="Moneda 3 8 7 2" xfId="4704"/>
    <cellStyle name="Moneda 3 8 7 2 2" xfId="11136"/>
    <cellStyle name="Moneda 3 8 7 2_ESF-08" xfId="14259"/>
    <cellStyle name="Moneda 3 8 7 3" xfId="6654"/>
    <cellStyle name="Moneda 3 8 7 3 2" xfId="13086"/>
    <cellStyle name="Moneda 3 8 7 3_ESF-08" xfId="15042"/>
    <cellStyle name="Moneda 3 8 7 4" xfId="9185"/>
    <cellStyle name="Moneda 3 8 7 5" xfId="17467"/>
    <cellStyle name="Moneda 3 8 7 6" xfId="18896"/>
    <cellStyle name="Moneda 3 8 7 7" xfId="19036"/>
    <cellStyle name="Moneda 3 8 7_ESF-08" xfId="13734"/>
    <cellStyle name="Moneda 3 8 8" xfId="3729"/>
    <cellStyle name="Moneda 3 8 8 2" xfId="10161"/>
    <cellStyle name="Moneda 3 8 8_ESF-08" xfId="14480"/>
    <cellStyle name="Moneda 3 8 9" xfId="5678"/>
    <cellStyle name="Moneda 3 8 9 2" xfId="12110"/>
    <cellStyle name="Moneda 3 8 9_ESF-08" xfId="15248"/>
    <cellStyle name="Moneda 3 8_ESF-08" xfId="14918"/>
    <cellStyle name="Moneda 3 9" xfId="1207"/>
    <cellStyle name="Moneda 3 9 10" xfId="8032"/>
    <cellStyle name="Moneda 3 9 11" xfId="6863"/>
    <cellStyle name="Moneda 3 9 12" xfId="17468"/>
    <cellStyle name="Moneda 3 9 2" xfId="1208"/>
    <cellStyle name="Moneda 3 9 2 2" xfId="1209"/>
    <cellStyle name="Moneda 3 9 2 2 2" xfId="2764"/>
    <cellStyle name="Moneda 3 9 2 2 2 2" xfId="4715"/>
    <cellStyle name="Moneda 3 9 2 2 2 2 2" xfId="11147"/>
    <cellStyle name="Moneda 3 9 2 2 2 2_ESF-08" xfId="14241"/>
    <cellStyle name="Moneda 3 9 2 2 2 3" xfId="6665"/>
    <cellStyle name="Moneda 3 9 2 2 2 3 2" xfId="13097"/>
    <cellStyle name="Moneda 3 9 2 2 2 3_ESF-08" xfId="13132"/>
    <cellStyle name="Moneda 3 9 2 2 2 4" xfId="9196"/>
    <cellStyle name="Moneda 3 9 2 2 2 5" xfId="17471"/>
    <cellStyle name="Moneda 3 9 2 2 2 6" xfId="18899"/>
    <cellStyle name="Moneda 3 9 2 2 2 7" xfId="19039"/>
    <cellStyle name="Moneda 3 9 2 2 2_ESF-08" xfId="15148"/>
    <cellStyle name="Moneda 3 9 2 2 3" xfId="3740"/>
    <cellStyle name="Moneda 3 9 2 2 3 2" xfId="10172"/>
    <cellStyle name="Moneda 3 9 2 2 3_ESF-08" xfId="14087"/>
    <cellStyle name="Moneda 3 9 2 2 4" xfId="5689"/>
    <cellStyle name="Moneda 3 9 2 2 4 2" xfId="12121"/>
    <cellStyle name="Moneda 3 9 2 2 4_ESF-08" xfId="14600"/>
    <cellStyle name="Moneda 3 9 2 2 5" xfId="8034"/>
    <cellStyle name="Moneda 3 9 2 2 6" xfId="17470"/>
    <cellStyle name="Moneda 3 9 2 2 7" xfId="18898"/>
    <cellStyle name="Moneda 3 9 2 2 8" xfId="19038"/>
    <cellStyle name="Moneda 3 9 2 2_ESF-08" xfId="14026"/>
    <cellStyle name="Moneda 3 9 2 3" xfId="2763"/>
    <cellStyle name="Moneda 3 9 2 3 2" xfId="4714"/>
    <cellStyle name="Moneda 3 9 2 3 2 2" xfId="11146"/>
    <cellStyle name="Moneda 3 9 2 3 2_ESF-08" xfId="14822"/>
    <cellStyle name="Moneda 3 9 2 3 3" xfId="6664"/>
    <cellStyle name="Moneda 3 9 2 3 3 2" xfId="13096"/>
    <cellStyle name="Moneda 3 9 2 3 3_ESF-08" xfId="13131"/>
    <cellStyle name="Moneda 3 9 2 3 4" xfId="9195"/>
    <cellStyle name="Moneda 3 9 2 3 5" xfId="17472"/>
    <cellStyle name="Moneda 3 9 2 3 6" xfId="18900"/>
    <cellStyle name="Moneda 3 9 2 3 7" xfId="19040"/>
    <cellStyle name="Moneda 3 9 2 3_ESF-08" xfId="13675"/>
    <cellStyle name="Moneda 3 9 2 4" xfId="3739"/>
    <cellStyle name="Moneda 3 9 2 4 2" xfId="10171"/>
    <cellStyle name="Moneda 3 9 2 4_ESF-08" xfId="15094"/>
    <cellStyle name="Moneda 3 9 2 5" xfId="5688"/>
    <cellStyle name="Moneda 3 9 2 5 2" xfId="12120"/>
    <cellStyle name="Moneda 3 9 2 5_ESF-08" xfId="13915"/>
    <cellStyle name="Moneda 3 9 2 6" xfId="8033"/>
    <cellStyle name="Moneda 3 9 2 7" xfId="17469"/>
    <cellStyle name="Moneda 3 9 2 8" xfId="18897"/>
    <cellStyle name="Moneda 3 9 2 9" xfId="19037"/>
    <cellStyle name="Moneda 3 9 2_ESF-08" xfId="14935"/>
    <cellStyle name="Moneda 3 9 3" xfId="1210"/>
    <cellStyle name="Moneda 3 9 3 2" xfId="1211"/>
    <cellStyle name="Moneda 3 9 3 2 2" xfId="2766"/>
    <cellStyle name="Moneda 3 9 3 2 2 2" xfId="4717"/>
    <cellStyle name="Moneda 3 9 3 2 2 2 2" xfId="11149"/>
    <cellStyle name="Moneda 3 9 3 2 2 2_ESF-08" xfId="13884"/>
    <cellStyle name="Moneda 3 9 3 2 2 3" xfId="6667"/>
    <cellStyle name="Moneda 3 9 3 2 2 3 2" xfId="13099"/>
    <cellStyle name="Moneda 3 9 3 2 2 3_ESF-08" xfId="13624"/>
    <cellStyle name="Moneda 3 9 3 2 2 4" xfId="9198"/>
    <cellStyle name="Moneda 3 9 3 2 2 5" xfId="17475"/>
    <cellStyle name="Moneda 3 9 3 2 2 6" xfId="18903"/>
    <cellStyle name="Moneda 3 9 3 2 2 7" xfId="19043"/>
    <cellStyle name="Moneda 3 9 3 2 2_ESF-08" xfId="14921"/>
    <cellStyle name="Moneda 3 9 3 2 3" xfId="3742"/>
    <cellStyle name="Moneda 3 9 3 2 3 2" xfId="10174"/>
    <cellStyle name="Moneda 3 9 3 2 3_ESF-08" xfId="13733"/>
    <cellStyle name="Moneda 3 9 3 2 4" xfId="5691"/>
    <cellStyle name="Moneda 3 9 3 2 4 2" xfId="12123"/>
    <cellStyle name="Moneda 3 9 3 2 4_ESF-08" xfId="7044"/>
    <cellStyle name="Moneda 3 9 3 2 5" xfId="8036"/>
    <cellStyle name="Moneda 3 9 3 2 6" xfId="17474"/>
    <cellStyle name="Moneda 3 9 3 2 7" xfId="18902"/>
    <cellStyle name="Moneda 3 9 3 2 8" xfId="19042"/>
    <cellStyle name="Moneda 3 9 3 2_ESF-08" xfId="14143"/>
    <cellStyle name="Moneda 3 9 3 3" xfId="2765"/>
    <cellStyle name="Moneda 3 9 3 3 2" xfId="4716"/>
    <cellStyle name="Moneda 3 9 3 3 2 2" xfId="11148"/>
    <cellStyle name="Moneda 3 9 3 3 2_ESF-08" xfId="14479"/>
    <cellStyle name="Moneda 3 9 3 3 3" xfId="6666"/>
    <cellStyle name="Moneda 3 9 3 3 3 2" xfId="13098"/>
    <cellStyle name="Moneda 3 9 3 3 3_ESF-08" xfId="13133"/>
    <cellStyle name="Moneda 3 9 3 3 4" xfId="9197"/>
    <cellStyle name="Moneda 3 9 3 3 5" xfId="17476"/>
    <cellStyle name="Moneda 3 9 3 3 6" xfId="18904"/>
    <cellStyle name="Moneda 3 9 3 3 7" xfId="19044"/>
    <cellStyle name="Moneda 3 9 3 3_ESF-08" xfId="15041"/>
    <cellStyle name="Moneda 3 9 3 4" xfId="3741"/>
    <cellStyle name="Moneda 3 9 3 4 2" xfId="10173"/>
    <cellStyle name="Moneda 3 9 3 4_ESF-08" xfId="14769"/>
    <cellStyle name="Moneda 3 9 3 5" xfId="5690"/>
    <cellStyle name="Moneda 3 9 3 5 2" xfId="12122"/>
    <cellStyle name="Moneda 3 9 3 5_ESF-08" xfId="6720"/>
    <cellStyle name="Moneda 3 9 3 6" xfId="8035"/>
    <cellStyle name="Moneda 3 9 3 7" xfId="17473"/>
    <cellStyle name="Moneda 3 9 3 8" xfId="18901"/>
    <cellStyle name="Moneda 3 9 3 9" xfId="19041"/>
    <cellStyle name="Moneda 3 9 3_ESF-08" xfId="14713"/>
    <cellStyle name="Moneda 3 9 4" xfId="1212"/>
    <cellStyle name="Moneda 3 9 4 2" xfId="1213"/>
    <cellStyle name="Moneda 3 9 4 2 2" xfId="2768"/>
    <cellStyle name="Moneda 3 9 4 2 2 2" xfId="4719"/>
    <cellStyle name="Moneda 3 9 4 2 2 2 2" xfId="11151"/>
    <cellStyle name="Moneda 3 9 4 2 2 2_ESF-08" xfId="15240"/>
    <cellStyle name="Moneda 3 9 4 2 2 3" xfId="6669"/>
    <cellStyle name="Moneda 3 9 4 2 2 3 2" xfId="13101"/>
    <cellStyle name="Moneda 3 9 4 2 2 3_ESF-08" xfId="14989"/>
    <cellStyle name="Moneda 3 9 4 2 2 4" xfId="9200"/>
    <cellStyle name="Moneda 3 9 4 2 2 5" xfId="17479"/>
    <cellStyle name="Moneda 3 9 4 2 2 6" xfId="18907"/>
    <cellStyle name="Moneda 3 9 4 2 2 7" xfId="19047"/>
    <cellStyle name="Moneda 3 9 4 2 2_ESF-08" xfId="14573"/>
    <cellStyle name="Moneda 3 9 4 2 3" xfId="3744"/>
    <cellStyle name="Moneda 3 9 4 2 3 2" xfId="10176"/>
    <cellStyle name="Moneda 3 9 4 2 3_ESF-08" xfId="15093"/>
    <cellStyle name="Moneda 3 9 4 2 4" xfId="5693"/>
    <cellStyle name="Moneda 3 9 4 2 4 2" xfId="12125"/>
    <cellStyle name="Moneda 3 9 4 2 4_ESF-08" xfId="14262"/>
    <cellStyle name="Moneda 3 9 4 2 5" xfId="8038"/>
    <cellStyle name="Moneda 3 9 4 2 6" xfId="17478"/>
    <cellStyle name="Moneda 3 9 4 2 7" xfId="18906"/>
    <cellStyle name="Moneda 3 9 4 2 8" xfId="19046"/>
    <cellStyle name="Moneda 3 9 4 2_ESF-08" xfId="13788"/>
    <cellStyle name="Moneda 3 9 4 3" xfId="2767"/>
    <cellStyle name="Moneda 3 9 4 3 2" xfId="4718"/>
    <cellStyle name="Moneda 3 9 4 3 2 2" xfId="11150"/>
    <cellStyle name="Moneda 3 9 4 3 2_ESF-08" xfId="14142"/>
    <cellStyle name="Moneda 3 9 4 3 3" xfId="6668"/>
    <cellStyle name="Moneda 3 9 4 3 3 2" xfId="13100"/>
    <cellStyle name="Moneda 3 9 4 3 3_ESF-08" xfId="14317"/>
    <cellStyle name="Moneda 3 9 4 3 4" xfId="9199"/>
    <cellStyle name="Moneda 3 9 4 3 5" xfId="17480"/>
    <cellStyle name="Moneda 3 9 4 3 6" xfId="18908"/>
    <cellStyle name="Moneda 3 9 4 3 7" xfId="19048"/>
    <cellStyle name="Moneda 3 9 4 3_ESF-08" xfId="14712"/>
    <cellStyle name="Moneda 3 9 4 4" xfId="3743"/>
    <cellStyle name="Moneda 3 9 4 4 2" xfId="10175"/>
    <cellStyle name="Moneda 3 9 4 4_ESF-08" xfId="14423"/>
    <cellStyle name="Moneda 3 9 4 5" xfId="5692"/>
    <cellStyle name="Moneda 3 9 4 5 2" xfId="12124"/>
    <cellStyle name="Moneda 3 9 4 5_ESF-08" xfId="13572"/>
    <cellStyle name="Moneda 3 9 4 6" xfId="8037"/>
    <cellStyle name="Moneda 3 9 4 7" xfId="17477"/>
    <cellStyle name="Moneda 3 9 4 8" xfId="18905"/>
    <cellStyle name="Moneda 3 9 4 9" xfId="19045"/>
    <cellStyle name="Moneda 3 9 4_ESF-08" xfId="14368"/>
    <cellStyle name="Moneda 3 9 5" xfId="1214"/>
    <cellStyle name="Moneda 3 9 5 2" xfId="2769"/>
    <cellStyle name="Moneda 3 9 5 2 2" xfId="4720"/>
    <cellStyle name="Moneda 3 9 5 2 2 2" xfId="11152"/>
    <cellStyle name="Moneda 3 9 5 2 2_ESF-08" xfId="14233"/>
    <cellStyle name="Moneda 3 9 5 2 3" xfId="6670"/>
    <cellStyle name="Moneda 3 9 5 2 3 2" xfId="13102"/>
    <cellStyle name="Moneda 3 9 5 2 3_ESF-08" xfId="14913"/>
    <cellStyle name="Moneda 3 9 5 2 4" xfId="9201"/>
    <cellStyle name="Moneda 3 9 5 2 5" xfId="17482"/>
    <cellStyle name="Moneda 3 9 5 2 6" xfId="18910"/>
    <cellStyle name="Moneda 3 9 5 2 7" xfId="19050"/>
    <cellStyle name="Moneda 3 9 5 2_ESF-08" xfId="15147"/>
    <cellStyle name="Moneda 3 9 5 3" xfId="3745"/>
    <cellStyle name="Moneda 3 9 5 3 2" xfId="10177"/>
    <cellStyle name="Moneda 3 9 5 3_ESF-08" xfId="13135"/>
    <cellStyle name="Moneda 3 9 5 4" xfId="5694"/>
    <cellStyle name="Moneda 3 9 5 4 2" xfId="12126"/>
    <cellStyle name="Moneda 3 9 5 4_ESF-08" xfId="14770"/>
    <cellStyle name="Moneda 3 9 5 5" xfId="8039"/>
    <cellStyle name="Moneda 3 9 5 6" xfId="17481"/>
    <cellStyle name="Moneda 3 9 5 7" xfId="18909"/>
    <cellStyle name="Moneda 3 9 5 8" xfId="19049"/>
    <cellStyle name="Moneda 3 9 5_ESF-08" xfId="14025"/>
    <cellStyle name="Moneda 3 9 6" xfId="1215"/>
    <cellStyle name="Moneda 3 9 6 2" xfId="2770"/>
    <cellStyle name="Moneda 3 9 6 2 2" xfId="4721"/>
    <cellStyle name="Moneda 3 9 6 2 2 2" xfId="11153"/>
    <cellStyle name="Moneda 3 9 6 2 2_ESF-08" xfId="13790"/>
    <cellStyle name="Moneda 3 9 6 2 3" xfId="6671"/>
    <cellStyle name="Moneda 3 9 6 2 3 2" xfId="13103"/>
    <cellStyle name="Moneda 3 9 6 2 3_ESF-08" xfId="13969"/>
    <cellStyle name="Moneda 3 9 6 2 4" xfId="9202"/>
    <cellStyle name="Moneda 3 9 6 2 5" xfId="17484"/>
    <cellStyle name="Moneda 3 9 6 2 6" xfId="18912"/>
    <cellStyle name="Moneda 3 9 6 2 7" xfId="19052"/>
    <cellStyle name="Moneda 3 9 6 2_ESF-08" xfId="14370"/>
    <cellStyle name="Moneda 3 9 6 3" xfId="3746"/>
    <cellStyle name="Moneda 3 9 6 3 2" xfId="10178"/>
    <cellStyle name="Moneda 3 9 6 3_ESF-08" xfId="14086"/>
    <cellStyle name="Moneda 3 9 6 4" xfId="5695"/>
    <cellStyle name="Moneda 3 9 6 4 2" xfId="12127"/>
    <cellStyle name="Moneda 3 9 6 4_ESF-08" xfId="14938"/>
    <cellStyle name="Moneda 3 9 6 5" xfId="8040"/>
    <cellStyle name="Moneda 3 9 6 6" xfId="17483"/>
    <cellStyle name="Moneda 3 9 6 7" xfId="18911"/>
    <cellStyle name="Moneda 3 9 6 8" xfId="19051"/>
    <cellStyle name="Moneda 3 9 6_ESF-08" xfId="6719"/>
    <cellStyle name="Moneda 3 9 7" xfId="2762"/>
    <cellStyle name="Moneda 3 9 7 2" xfId="4713"/>
    <cellStyle name="Moneda 3 9 7 2 2" xfId="11145"/>
    <cellStyle name="Moneda 3 9 7 2_ESF-08" xfId="14821"/>
    <cellStyle name="Moneda 3 9 7 3" xfId="6663"/>
    <cellStyle name="Moneda 3 9 7 3 2" xfId="13095"/>
    <cellStyle name="Moneda 3 9 7 3_ESF-08" xfId="6923"/>
    <cellStyle name="Moneda 3 9 7 4" xfId="9194"/>
    <cellStyle name="Moneda 3 9 7 5" xfId="17485"/>
    <cellStyle name="Moneda 3 9 7 6" xfId="18913"/>
    <cellStyle name="Moneda 3 9 7 7" xfId="19053"/>
    <cellStyle name="Moneda 3 9 7_ESF-08" xfId="13193"/>
    <cellStyle name="Moneda 3 9 8" xfId="3738"/>
    <cellStyle name="Moneda 3 9 8 2" xfId="10170"/>
    <cellStyle name="Moneda 3 9 8_ESF-08" xfId="14657"/>
    <cellStyle name="Moneda 3 9 9" xfId="5687"/>
    <cellStyle name="Moneda 3 9 9 2" xfId="12119"/>
    <cellStyle name="Moneda 3 9 9_ESF-08" xfId="14768"/>
    <cellStyle name="Moneda 3 9_ESF-08" xfId="6939"/>
    <cellStyle name="Moneda 4" xfId="1216"/>
    <cellStyle name="Moneda 4 10" xfId="8041"/>
    <cellStyle name="Moneda 4 11" xfId="6864"/>
    <cellStyle name="Moneda 4 12" xfId="13146"/>
    <cellStyle name="Moneda 4 13" xfId="14778"/>
    <cellStyle name="Moneda 4 14" xfId="15283"/>
    <cellStyle name="Moneda 4 15" xfId="15311"/>
    <cellStyle name="Moneda 4 16" xfId="15262"/>
    <cellStyle name="Moneda 4 17" xfId="15274"/>
    <cellStyle name="Moneda 4 18" xfId="14433"/>
    <cellStyle name="Moneda 4 19" xfId="14254"/>
    <cellStyle name="Moneda 4 2" xfId="1217"/>
    <cellStyle name="Moneda 4 2 2" xfId="1218"/>
    <cellStyle name="Moneda 4 2 2 2" xfId="2773"/>
    <cellStyle name="Moneda 4 2 2 2 2" xfId="4724"/>
    <cellStyle name="Moneda 4 2 2 2 2 2" xfId="11156"/>
    <cellStyle name="Moneda 4 2 2 2 2_ESF-08" xfId="13243"/>
    <cellStyle name="Moneda 4 2 2 2 3" xfId="6674"/>
    <cellStyle name="Moneda 4 2 2 2 3 2" xfId="13106"/>
    <cellStyle name="Moneda 4 2 2 2 3_ESF-08" xfId="13571"/>
    <cellStyle name="Moneda 4 2 2 2 4" xfId="9205"/>
    <cellStyle name="Moneda 4 2 2 2 5" xfId="17489"/>
    <cellStyle name="Moneda 4 2 2 2 6" xfId="18917"/>
    <cellStyle name="Moneda 4 2 2 2 7" xfId="19057"/>
    <cellStyle name="Moneda 4 2 2 2_ESF-08" xfId="14316"/>
    <cellStyle name="Moneda 4 2 2 3" xfId="3749"/>
    <cellStyle name="Moneda 4 2 2 3 2" xfId="10181"/>
    <cellStyle name="Moneda 4 2 2 3_ESF-08" xfId="14371"/>
    <cellStyle name="Moneda 4 2 2 4" xfId="5698"/>
    <cellStyle name="Moneda 4 2 2 4 2" xfId="12130"/>
    <cellStyle name="Moneda 4 2 2 4_ESF-08" xfId="13791"/>
    <cellStyle name="Moneda 4 2 2 5" xfId="8043"/>
    <cellStyle name="Moneda 4 2 2 6" xfId="17488"/>
    <cellStyle name="Moneda 4 2 2 7" xfId="18916"/>
    <cellStyle name="Moneda 4 2 2 8" xfId="19056"/>
    <cellStyle name="Moneda 4 2 2_ESF-08" xfId="13400"/>
    <cellStyle name="Moneda 4 2 3" xfId="2772"/>
    <cellStyle name="Moneda 4 2 3 2" xfId="4723"/>
    <cellStyle name="Moneda 4 2 3 2 2" xfId="11155"/>
    <cellStyle name="Moneda 4 2 3 2_ESF-08" xfId="13242"/>
    <cellStyle name="Moneda 4 2 3 3" xfId="6673"/>
    <cellStyle name="Moneda 4 2 3 3 2" xfId="13105"/>
    <cellStyle name="Moneda 4 2 3 3_ESF-08" xfId="14603"/>
    <cellStyle name="Moneda 4 2 3 4" xfId="9204"/>
    <cellStyle name="Moneda 4 2 3 5" xfId="17490"/>
    <cellStyle name="Moneda 4 2 3 6" xfId="18918"/>
    <cellStyle name="Moneda 4 2 3 7" xfId="19058"/>
    <cellStyle name="Moneda 4 2 3_ESF-08" xfId="13623"/>
    <cellStyle name="Moneda 4 2 4" xfId="3748"/>
    <cellStyle name="Moneda 4 2 4 2" xfId="10180"/>
    <cellStyle name="Moneda 4 2 4_ESF-08" xfId="13678"/>
    <cellStyle name="Moneda 4 2 5" xfId="5697"/>
    <cellStyle name="Moneda 4 2 5 2" xfId="12129"/>
    <cellStyle name="Moneda 4 2 5_ESF-08" xfId="13299"/>
    <cellStyle name="Moneda 4 2 6" xfId="8042"/>
    <cellStyle name="Moneda 4 2 7" xfId="17487"/>
    <cellStyle name="Moneda 4 2 8" xfId="18915"/>
    <cellStyle name="Moneda 4 2 9" xfId="19055"/>
    <cellStyle name="Moneda 4 2_ESF-08" xfId="13298"/>
    <cellStyle name="Moneda 4 20" xfId="13803"/>
    <cellStyle name="Moneda 4 21" xfId="17486"/>
    <cellStyle name="Moneda 4 22" xfId="18914"/>
    <cellStyle name="Moneda 4 23" xfId="19054"/>
    <cellStyle name="Moneda 4 3" xfId="1219"/>
    <cellStyle name="Moneda 4 3 2" xfId="1220"/>
    <cellStyle name="Moneda 4 3 2 2" xfId="2775"/>
    <cellStyle name="Moneda 4 3 2 2 2" xfId="4726"/>
    <cellStyle name="Moneda 4 3 2 2 2 2" xfId="11158"/>
    <cellStyle name="Moneda 4 3 2 2 2_ESF-08" xfId="14425"/>
    <cellStyle name="Moneda 4 3 2 2 3" xfId="6676"/>
    <cellStyle name="Moneda 4 3 2 2 3 2" xfId="13108"/>
    <cellStyle name="Moneda 4 3 2 2 3_ESF-08" xfId="14937"/>
    <cellStyle name="Moneda 4 3 2 2 4" xfId="9207"/>
    <cellStyle name="Moneda 4 3 2 2 5" xfId="17493"/>
    <cellStyle name="Moneda 4 3 2 2 6" xfId="18921"/>
    <cellStyle name="Moneda 4 3 2 2 7" xfId="19061"/>
    <cellStyle name="Moneda 4 3 2 2_ESF-08" xfId="13968"/>
    <cellStyle name="Moneda 4 3 2 3" xfId="3751"/>
    <cellStyle name="Moneda 4 3 2 3 2" xfId="10183"/>
    <cellStyle name="Moneda 4 3 2 3_ESF-08" xfId="14028"/>
    <cellStyle name="Moneda 4 3 2 4" xfId="5700"/>
    <cellStyle name="Moneda 4 3 2 4 2" xfId="12132"/>
    <cellStyle name="Moneda 4 3 2 4_ESF-08" xfId="15150"/>
    <cellStyle name="Moneda 4 3 2 5" xfId="8045"/>
    <cellStyle name="Moneda 4 3 2 6" xfId="17492"/>
    <cellStyle name="Moneda 4 3 2 7" xfId="18920"/>
    <cellStyle name="Moneda 4 3 2 8" xfId="19060"/>
    <cellStyle name="Moneda 4 3 2_ESF-08" xfId="13402"/>
    <cellStyle name="Moneda 4 3 3" xfId="2774"/>
    <cellStyle name="Moneda 4 3 3 2" xfId="4725"/>
    <cellStyle name="Moneda 4 3 3 2 2" xfId="11157"/>
    <cellStyle name="Moneda 4 3 3 2_ESF-08" xfId="13736"/>
    <cellStyle name="Moneda 4 3 3 3" xfId="6675"/>
    <cellStyle name="Moneda 4 3 3 3 2" xfId="13107"/>
    <cellStyle name="Moneda 4 3 3 3_ESF-08" xfId="14261"/>
    <cellStyle name="Moneda 4 3 3 4" xfId="9206"/>
    <cellStyle name="Moneda 4 3 3 5" xfId="17494"/>
    <cellStyle name="Moneda 4 3 3 6" xfId="18922"/>
    <cellStyle name="Moneda 4 3 3 7" xfId="19062"/>
    <cellStyle name="Moneda 4 3 3_ESF-08" xfId="14988"/>
    <cellStyle name="Moneda 4 3 4" xfId="3750"/>
    <cellStyle name="Moneda 4 3 4 2" xfId="10182"/>
    <cellStyle name="Moneda 4 3 4_ESF-08" xfId="15044"/>
    <cellStyle name="Moneda 4 3 5" xfId="5699"/>
    <cellStyle name="Moneda 4 3 5 2" xfId="12131"/>
    <cellStyle name="Moneda 4 3 5_ESF-08" xfId="14482"/>
    <cellStyle name="Moneda 4 3 6" xfId="8044"/>
    <cellStyle name="Moneda 4 3 7" xfId="17491"/>
    <cellStyle name="Moneda 4 3 8" xfId="18919"/>
    <cellStyle name="Moneda 4 3 9" xfId="19059"/>
    <cellStyle name="Moneda 4 3_ESF-08" xfId="13401"/>
    <cellStyle name="Moneda 4 4" xfId="1221"/>
    <cellStyle name="Moneda 4 4 2" xfId="1222"/>
    <cellStyle name="Moneda 4 4 2 2" xfId="2777"/>
    <cellStyle name="Moneda 4 4 2 2 2" xfId="4728"/>
    <cellStyle name="Moneda 4 4 2 2 2 2" xfId="11160"/>
    <cellStyle name="Moneda 4 4 2 2 2_ESF-08" xfId="14089"/>
    <cellStyle name="Moneda 4 4 2 2 3" xfId="6678"/>
    <cellStyle name="Moneda 4 4 2 2 3 2" xfId="13110"/>
    <cellStyle name="Moneda 4 4 2 2 3_ESF-08" xfId="14602"/>
    <cellStyle name="Moneda 4 4 2 2 4" xfId="9209"/>
    <cellStyle name="Moneda 4 4 2 2 5" xfId="17497"/>
    <cellStyle name="Moneda 4 4 2 2 6" xfId="18925"/>
    <cellStyle name="Moneda 4 4 2 2 7" xfId="19065"/>
    <cellStyle name="Moneda 4 4 2 2_ESF-08" xfId="13134"/>
    <cellStyle name="Moneda 4 4 2 3" xfId="3753"/>
    <cellStyle name="Moneda 4 4 2 3 2" xfId="10185"/>
    <cellStyle name="Moneda 4 4 2 3_ESF-08" xfId="13677"/>
    <cellStyle name="Moneda 4 4 2 4" xfId="5702"/>
    <cellStyle name="Moneda 4 4 2 4 2" xfId="12134"/>
    <cellStyle name="Moneda 4 4 2 4_ESF-08" xfId="14824"/>
    <cellStyle name="Moneda 4 4 2 5" xfId="8047"/>
    <cellStyle name="Moneda 4 4 2 6" xfId="17496"/>
    <cellStyle name="Moneda 4 4 2 7" xfId="18924"/>
    <cellStyle name="Moneda 4 4 2 8" xfId="19064"/>
    <cellStyle name="Moneda 4 4 2_ESF-08" xfId="14584"/>
    <cellStyle name="Moneda 4 4 3" xfId="2776"/>
    <cellStyle name="Moneda 4 4 3 2" xfId="4727"/>
    <cellStyle name="Moneda 4 4 3 2 2" xfId="11159"/>
    <cellStyle name="Moneda 4 4 3 2_ESF-08" xfId="15096"/>
    <cellStyle name="Moneda 4 4 3 3" xfId="6677"/>
    <cellStyle name="Moneda 4 4 3 3 2" xfId="13109"/>
    <cellStyle name="Moneda 4 4 3 3_ESF-08" xfId="13917"/>
    <cellStyle name="Moneda 4 4 3 4" xfId="9208"/>
    <cellStyle name="Moneda 4 4 3 5" xfId="17498"/>
    <cellStyle name="Moneda 4 4 3 6" xfId="18926"/>
    <cellStyle name="Moneda 4 4 3 7" xfId="19066"/>
    <cellStyle name="Moneda 4 4 3_ESF-08" xfId="14656"/>
    <cellStyle name="Moneda 4 4 4" xfId="3752"/>
    <cellStyle name="Moneda 4 4 4 2" xfId="10184"/>
    <cellStyle name="Moneda 4 4 4_ESF-08" xfId="14715"/>
    <cellStyle name="Moneda 4 4 5" xfId="5701"/>
    <cellStyle name="Moneda 4 4 5 2" xfId="12133"/>
    <cellStyle name="Moneda 4 4 5_ESF-08" xfId="14144"/>
    <cellStyle name="Moneda 4 4 6" xfId="8046"/>
    <cellStyle name="Moneda 4 4 7" xfId="17495"/>
    <cellStyle name="Moneda 4 4 8" xfId="18923"/>
    <cellStyle name="Moneda 4 4 9" xfId="19063"/>
    <cellStyle name="Moneda 4 4_ESF-08" xfId="13894"/>
    <cellStyle name="Moneda 4 5" xfId="1223"/>
    <cellStyle name="Moneda 4 5 2" xfId="2778"/>
    <cellStyle name="Moneda 4 5 2 2" xfId="4729"/>
    <cellStyle name="Moneda 4 5 2 2 2" xfId="11161"/>
    <cellStyle name="Moneda 4 5 2 2_ESF-08" xfId="14923"/>
    <cellStyle name="Moneda 4 5 2 3" xfId="6679"/>
    <cellStyle name="Moneda 4 5 2 3 2" xfId="13111"/>
    <cellStyle name="Moneda 4 5 2 3_ESF-08" xfId="6884"/>
    <cellStyle name="Moneda 4 5 2 4" xfId="9210"/>
    <cellStyle name="Moneda 4 5 2 5" xfId="17500"/>
    <cellStyle name="Moneda 4 5 2 6" xfId="18928"/>
    <cellStyle name="Moneda 4 5 2 7" xfId="19068"/>
    <cellStyle name="Moneda 4 5 2_ESF-08" xfId="14244"/>
    <cellStyle name="Moneda 4 5 3" xfId="3754"/>
    <cellStyle name="Moneda 4 5 3 2" xfId="10186"/>
    <cellStyle name="Moneda 4 5 3_ESF-08" xfId="13893"/>
    <cellStyle name="Moneda 4 5 4" xfId="5703"/>
    <cellStyle name="Moneda 4 5 4 2" xfId="12135"/>
    <cellStyle name="Moneda 4 5 4_ESF-08" xfId="13914"/>
    <cellStyle name="Moneda 4 5 5" xfId="8048"/>
    <cellStyle name="Moneda 4 5 6" xfId="17499"/>
    <cellStyle name="Moneda 4 5 7" xfId="18927"/>
    <cellStyle name="Moneda 4 5 8" xfId="19067"/>
    <cellStyle name="Moneda 4 5_ESF-08" xfId="15251"/>
    <cellStyle name="Moneda 4 6" xfId="1224"/>
    <cellStyle name="Moneda 4 6 2" xfId="2779"/>
    <cellStyle name="Moneda 4 6 2 2" xfId="4730"/>
    <cellStyle name="Moneda 4 6 2 2 2" xfId="11162"/>
    <cellStyle name="Moneda 4 6 2 2_ESF-08" xfId="13626"/>
    <cellStyle name="Moneda 4 6 2 3" xfId="6680"/>
    <cellStyle name="Moneda 4 6 2 3 2" xfId="13112"/>
    <cellStyle name="Moneda 4 6 2 3_ESF-08" xfId="13735"/>
    <cellStyle name="Moneda 4 6 2 4" xfId="9211"/>
    <cellStyle name="Moneda 4 6 2 5" xfId="17502"/>
    <cellStyle name="Moneda 4 6 2 6" xfId="18930"/>
    <cellStyle name="Moneda 4 6 2 7" xfId="19070"/>
    <cellStyle name="Moneda 4 6 2_ESF-08" xfId="14485"/>
    <cellStyle name="Moneda 4 6 3" xfId="3755"/>
    <cellStyle name="Moneda 4 6 3 2" xfId="10187"/>
    <cellStyle name="Moneda 4 6 3_ESF-08" xfId="7043"/>
    <cellStyle name="Moneda 4 6 4" xfId="5704"/>
    <cellStyle name="Moneda 4 6 4 2" xfId="12136"/>
    <cellStyle name="Moneda 4 6 4_ESF-08" xfId="15043"/>
    <cellStyle name="Moneda 4 6 5" xfId="8049"/>
    <cellStyle name="Moneda 4 6 6" xfId="17501"/>
    <cellStyle name="Moneda 4 6 7" xfId="18929"/>
    <cellStyle name="Moneda 4 6 8" xfId="19069"/>
    <cellStyle name="Moneda 4 6_ESF-08" xfId="14718"/>
    <cellStyle name="Moneda 4 7" xfId="2771"/>
    <cellStyle name="Moneda 4 7 2" xfId="4722"/>
    <cellStyle name="Moneda 4 7 2 2" xfId="11154"/>
    <cellStyle name="Moneda 4 7 2_ESF-08" xfId="14583"/>
    <cellStyle name="Moneda 4 7 3" xfId="6672"/>
    <cellStyle name="Moneda 4 7 3 2" xfId="13104"/>
    <cellStyle name="Moneda 4 7 3_ESF-08" xfId="14318"/>
    <cellStyle name="Moneda 4 7 4" xfId="9203"/>
    <cellStyle name="Moneda 4 7 5" xfId="17503"/>
    <cellStyle name="Moneda 4 7 6" xfId="18931"/>
    <cellStyle name="Moneda 4 7 7" xfId="19071"/>
    <cellStyle name="Moneda 4 7_ESF-08" xfId="14481"/>
    <cellStyle name="Moneda 4 8" xfId="3747"/>
    <cellStyle name="Moneda 4 8 2" xfId="10179"/>
    <cellStyle name="Moneda 4 8_ESF-08" xfId="14424"/>
    <cellStyle name="Moneda 4 9" xfId="5696"/>
    <cellStyle name="Moneda 4 9 2" xfId="12128"/>
    <cellStyle name="Moneda 4 9_ESF-08" xfId="13573"/>
    <cellStyle name="Moneda 4_ESF-08" xfId="13918"/>
    <cellStyle name="Moneda 5" xfId="1225"/>
    <cellStyle name="Moneda 5 2" xfId="2780"/>
    <cellStyle name="Moneda 5 2 2" xfId="4731"/>
    <cellStyle name="Moneda 5 2 2 2" xfId="11163"/>
    <cellStyle name="Moneda 5 2 2_ESF-08" xfId="15250"/>
    <cellStyle name="Moneda 5 2 3" xfId="6681"/>
    <cellStyle name="Moneda 5 2 3 2" xfId="13113"/>
    <cellStyle name="Moneda 5 2 3_ESF-08" xfId="13970"/>
    <cellStyle name="Moneda 5 2 4" xfId="9212"/>
    <cellStyle name="Moneda 5 2 5" xfId="17505"/>
    <cellStyle name="Moneda 5 2 6" xfId="18933"/>
    <cellStyle name="Moneda 5 2 7" xfId="19073"/>
    <cellStyle name="Moneda 5 2_ESF-08" xfId="15149"/>
    <cellStyle name="Moneda 5 3" xfId="3756"/>
    <cellStyle name="Moneda 5 3 2" xfId="10188"/>
    <cellStyle name="Moneda 5 3_ESF-08" xfId="14088"/>
    <cellStyle name="Moneda 5 4" xfId="5705"/>
    <cellStyle name="Moneda 5 4 2" xfId="12137"/>
    <cellStyle name="Moneda 5 4_ESF-08" xfId="14940"/>
    <cellStyle name="Moneda 5 5" xfId="8050"/>
    <cellStyle name="Moneda 5 6" xfId="17504"/>
    <cellStyle name="Moneda 5 7" xfId="18932"/>
    <cellStyle name="Moneda 5 8" xfId="19072"/>
    <cellStyle name="Moneda 5_ESF-08" xfId="14027"/>
    <cellStyle name="Moneda 6" xfId="1226"/>
    <cellStyle name="Moneda 6 2" xfId="2781"/>
    <cellStyle name="Moneda 6 2 2" xfId="4732"/>
    <cellStyle name="Moneda 6 2 2 2" xfId="11164"/>
    <cellStyle name="Moneda 6 2 2_ESF-08" xfId="14991"/>
    <cellStyle name="Moneda 6 2 3" xfId="6682"/>
    <cellStyle name="Moneda 6 2 3 2" xfId="13114"/>
    <cellStyle name="Moneda 6 2 3_ESF-08" xfId="15095"/>
    <cellStyle name="Moneda 6 2 4" xfId="9213"/>
    <cellStyle name="Moneda 6 2 5" xfId="17507"/>
    <cellStyle name="Moneda 6 2 6" xfId="18935"/>
    <cellStyle name="Moneda 6 2 7" xfId="19075"/>
    <cellStyle name="Moneda 6 2_ESF-08" xfId="14823"/>
    <cellStyle name="Moneda 6 3" xfId="3757"/>
    <cellStyle name="Moneda 6 3 2" xfId="10189"/>
    <cellStyle name="Moneda 6 3_ESF-08" xfId="14264"/>
    <cellStyle name="Moneda 6 4" xfId="5706"/>
    <cellStyle name="Moneda 6 4 2" xfId="12138"/>
    <cellStyle name="Moneda 6 4_ESF-08" xfId="14714"/>
    <cellStyle name="Moneda 6 5" xfId="8051"/>
    <cellStyle name="Moneda 6 6" xfId="17506"/>
    <cellStyle name="Moneda 6 7" xfId="18934"/>
    <cellStyle name="Moneda 6 8" xfId="19074"/>
    <cellStyle name="Moneda 6_ESF-08" xfId="13194"/>
    <cellStyle name="Neutral 2" xfId="1227"/>
    <cellStyle name="Neutral 2 2" xfId="1228"/>
    <cellStyle name="Neutral 2 3" xfId="17508"/>
    <cellStyle name="Neutral 2_ESF-08" xfId="14243"/>
    <cellStyle name="Neutral 3" xfId="1229"/>
    <cellStyle name="Neutral 3 2" xfId="1230"/>
    <cellStyle name="Neutral 3 3" xfId="17509"/>
    <cellStyle name="Neutral 3_ESF-08" xfId="13625"/>
    <cellStyle name="Normal" xfId="0" builtinId="0"/>
    <cellStyle name="Normal 10" xfId="1231"/>
    <cellStyle name="Normal 10 2" xfId="1232"/>
    <cellStyle name="Normal 10 3" xfId="1233"/>
    <cellStyle name="Normal 10 3 2" xfId="17513"/>
    <cellStyle name="Normal 10 4" xfId="1234"/>
    <cellStyle name="Normal 10 5" xfId="17511"/>
    <cellStyle name="Normal 10_ESF-08" xfId="13679"/>
    <cellStyle name="Normal 11" xfId="1235"/>
    <cellStyle name="Normal 11 2" xfId="1236"/>
    <cellStyle name="Normal 11 3" xfId="17515"/>
    <cellStyle name="Normal 11_ESF-08" xfId="13919"/>
    <cellStyle name="Normal 12" xfId="1237"/>
    <cellStyle name="Normal 12 2" xfId="1238"/>
    <cellStyle name="Normal 12 3" xfId="17517"/>
    <cellStyle name="Normal 12_ESF-08" xfId="13300"/>
    <cellStyle name="Normal 13" xfId="1239"/>
    <cellStyle name="Normal 13 2" xfId="1240"/>
    <cellStyle name="Normal 13 2 2" xfId="1241"/>
    <cellStyle name="Normal 13 2 3" xfId="17520"/>
    <cellStyle name="Normal 13 2_ESF-08" xfId="14990"/>
    <cellStyle name="Normal 13 3" xfId="1242"/>
    <cellStyle name="Normal 13 3 2" xfId="1243"/>
    <cellStyle name="Normal 13 3 3" xfId="17522"/>
    <cellStyle name="Normal 13 3_ESF-08" xfId="14263"/>
    <cellStyle name="Normal 13 4" xfId="1244"/>
    <cellStyle name="Normal 13 4 2" xfId="1245"/>
    <cellStyle name="Normal 13 4 3" xfId="17524"/>
    <cellStyle name="Normal 13 4_ESF-08" xfId="15151"/>
    <cellStyle name="Normal 13 5" xfId="1246"/>
    <cellStyle name="Normal 13 5 2" xfId="1247"/>
    <cellStyle name="Normal 13 5 3" xfId="17526"/>
    <cellStyle name="Normal 13 5_ESF-08" xfId="6932"/>
    <cellStyle name="Normal 13 6" xfId="1248"/>
    <cellStyle name="Normal 13 7" xfId="17519"/>
    <cellStyle name="Normal 13 8" xfId="18936"/>
    <cellStyle name="Normal 13 9" xfId="19076"/>
    <cellStyle name="Normal 13_ESF-08" xfId="13403"/>
    <cellStyle name="Normal 14" xfId="1249"/>
    <cellStyle name="Normal 14 2" xfId="1250"/>
    <cellStyle name="Normal 14 3" xfId="17529"/>
    <cellStyle name="Normal 14_ESF-08" xfId="14483"/>
    <cellStyle name="Normal 15" xfId="1251"/>
    <cellStyle name="Normal 15 2" xfId="1252"/>
    <cellStyle name="Normal 15 3" xfId="17531"/>
    <cellStyle name="Normal 15_ESF-08" xfId="14586"/>
    <cellStyle name="Normal 16" xfId="1253"/>
    <cellStyle name="Normal 16 2" xfId="1254"/>
    <cellStyle name="Normal 16 2 2" xfId="1255"/>
    <cellStyle name="Normal 16 2 3" xfId="17534"/>
    <cellStyle name="Normal 16 2_ESF-08" xfId="14605"/>
    <cellStyle name="Normal 16 3" xfId="1256"/>
    <cellStyle name="Normal 16 3 2" xfId="1257"/>
    <cellStyle name="Normal 16 3 3" xfId="17536"/>
    <cellStyle name="Normal 16 3_ESF-08" xfId="13785"/>
    <cellStyle name="Normal 16 4" xfId="1258"/>
    <cellStyle name="Normal 16_ESF-08" xfId="13737"/>
    <cellStyle name="Normal 17" xfId="1259"/>
    <cellStyle name="Normal 17 2" xfId="1260"/>
    <cellStyle name="Normal 17 3" xfId="1261"/>
    <cellStyle name="Normal 17 4" xfId="17539"/>
    <cellStyle name="Normal 17_ESF-08" xfId="14939"/>
    <cellStyle name="Normal 18" xfId="1262"/>
    <cellStyle name="Normal 18 2" xfId="1263"/>
    <cellStyle name="Normal 18 3" xfId="17541"/>
    <cellStyle name="Normal 18_ESF-08" xfId="15252"/>
    <cellStyle name="Normal 19" xfId="1264"/>
    <cellStyle name="Normal 2" xfId="2"/>
    <cellStyle name="Normal 2 10" xfId="1265"/>
    <cellStyle name="Normal 2 10 2" xfId="1266"/>
    <cellStyle name="Normal 2 10 3" xfId="17545"/>
    <cellStyle name="Normal 2 10_ESF-08" xfId="14717"/>
    <cellStyle name="Normal 2 11" xfId="1267"/>
    <cellStyle name="Normal 2 11 2" xfId="1268"/>
    <cellStyle name="Normal 2 11 3" xfId="17547"/>
    <cellStyle name="Normal 2 11_ESF-08" xfId="14246"/>
    <cellStyle name="Normal 2 12" xfId="1269"/>
    <cellStyle name="Normal 2 12 2" xfId="1270"/>
    <cellStyle name="Normal 2 12 3" xfId="17549"/>
    <cellStyle name="Normal 2 12_ESF-08" xfId="13738"/>
    <cellStyle name="Normal 2 13" xfId="1271"/>
    <cellStyle name="Normal 2 14" xfId="1272"/>
    <cellStyle name="Normal 2 14 2" xfId="1273"/>
    <cellStyle name="Normal 2 14 2 2" xfId="17553"/>
    <cellStyle name="Normal 2 14 3" xfId="17552"/>
    <cellStyle name="Normal 2 14_ESF-08" xfId="13792"/>
    <cellStyle name="Normal 2 15" xfId="17544"/>
    <cellStyle name="Normal 2 16" xfId="18937"/>
    <cellStyle name="Normal 2 17" xfId="19077"/>
    <cellStyle name="Normal 2 2" xfId="3"/>
    <cellStyle name="Normal 2 2 10" xfId="1275"/>
    <cellStyle name="Normal 2 2 10 2" xfId="1276"/>
    <cellStyle name="Normal 2 2 10 3" xfId="17555"/>
    <cellStyle name="Normal 2 2 10_ESF-08" xfId="14604"/>
    <cellStyle name="Normal 2 2 11" xfId="1277"/>
    <cellStyle name="Normal 2 2 12" xfId="1278"/>
    <cellStyle name="Normal 2 2 12 2" xfId="17558"/>
    <cellStyle name="Normal 2 2 13" xfId="17554"/>
    <cellStyle name="Normal 2 2 14" xfId="18938"/>
    <cellStyle name="Normal 2 2 15" xfId="19078"/>
    <cellStyle name="Normal 2 2 2" xfId="1279"/>
    <cellStyle name="Normal 2 2 2 2" xfId="1280"/>
    <cellStyle name="Normal 2 2 2 2 2" xfId="1281"/>
    <cellStyle name="Normal 2 2 2 2 2 2" xfId="1282"/>
    <cellStyle name="Normal 2 2 2 2 2 3" xfId="17561"/>
    <cellStyle name="Normal 2 2 2 2 2_ESF-08" xfId="15099"/>
    <cellStyle name="Normal 2 2 2 2 3" xfId="1283"/>
    <cellStyle name="Normal 2 2 2 2 3 2" xfId="1284"/>
    <cellStyle name="Normal 2 2 2 2 3 3" xfId="17563"/>
    <cellStyle name="Normal 2 2 2 2 3_ESF-08" xfId="14029"/>
    <cellStyle name="Normal 2 2 2 2 4" xfId="1285"/>
    <cellStyle name="Normal 2 2 2 2 5" xfId="17560"/>
    <cellStyle name="Normal 2 2 2 2 6" xfId="18939"/>
    <cellStyle name="Normal 2 2 2 2 7" xfId="19079"/>
    <cellStyle name="Normal 2 2 2 2_ESF-08" xfId="14319"/>
    <cellStyle name="Normal 2 2 2 3" xfId="1286"/>
    <cellStyle name="Normal 2 2 2 3 2" xfId="1287"/>
    <cellStyle name="Normal 2 2 2 3 3" xfId="17566"/>
    <cellStyle name="Normal 2 2 2 3_ESF-08" xfId="14428"/>
    <cellStyle name="Normal 2 2 2 4" xfId="1288"/>
    <cellStyle name="Normal 2 2 2 5" xfId="17559"/>
    <cellStyle name="Normal 2 2 2_ESF-08" xfId="13895"/>
    <cellStyle name="Normal 2 2 3" xfId="1289"/>
    <cellStyle name="Normal 2 2 3 2" xfId="1290"/>
    <cellStyle name="Normal 2 2 3 3" xfId="17569"/>
    <cellStyle name="Normal 2 2 3_ESF-08" xfId="14585"/>
    <cellStyle name="Normal 2 2 4" xfId="1291"/>
    <cellStyle name="Normal 2 2 4 2" xfId="1292"/>
    <cellStyle name="Normal 2 2 4 3" xfId="17571"/>
    <cellStyle name="Normal 2 2 4_ESF-08" xfId="13971"/>
    <cellStyle name="Normal 2 2 5" xfId="1293"/>
    <cellStyle name="Normal 2 2 5 2" xfId="1294"/>
    <cellStyle name="Normal 2 2 5 3" xfId="17573"/>
    <cellStyle name="Normal 2 2 5_ESF-08" xfId="13920"/>
    <cellStyle name="Normal 2 2 6" xfId="1295"/>
    <cellStyle name="Normal 2 2 6 2" xfId="1296"/>
    <cellStyle name="Normal 2 2 6 3" xfId="17575"/>
    <cellStyle name="Normal 2 2 6_ESF-08" xfId="14825"/>
    <cellStyle name="Normal 2 2 7" xfId="1297"/>
    <cellStyle name="Normal 2 2 7 2" xfId="1298"/>
    <cellStyle name="Normal 2 2 7 3" xfId="17577"/>
    <cellStyle name="Normal 2 2 7_ESF-08" xfId="14090"/>
    <cellStyle name="Normal 2 2 8" xfId="1299"/>
    <cellStyle name="Normal 2 2 8 2" xfId="1300"/>
    <cellStyle name="Normal 2 2 8 3" xfId="17578"/>
    <cellStyle name="Normal 2 2 8_ESF-08" xfId="14716"/>
    <cellStyle name="Normal 2 2 9" xfId="1301"/>
    <cellStyle name="Normal 2 2 9 2" xfId="1302"/>
    <cellStyle name="Normal 2 2 9 3" xfId="17580"/>
    <cellStyle name="Normal 2 2 9_ESF-08" xfId="14245"/>
    <cellStyle name="Normal 2 2_ESF-08" xfId="13244"/>
    <cellStyle name="Normal 2 3" xfId="1303"/>
    <cellStyle name="Normal 2 3 10" xfId="1304"/>
    <cellStyle name="Normal 2 3 10 2" xfId="1305"/>
    <cellStyle name="Normal 2 3 10 3" xfId="17582"/>
    <cellStyle name="Normal 2 3 10_ESF-08" xfId="14993"/>
    <cellStyle name="Normal 2 3 11" xfId="1306"/>
    <cellStyle name="Normal 2 3 12" xfId="1307"/>
    <cellStyle name="Normal 2 3 12 2" xfId="17585"/>
    <cellStyle name="Normal 2 3 13" xfId="1308"/>
    <cellStyle name="Normal 2 3 14" xfId="17581"/>
    <cellStyle name="Normal 2 3 15" xfId="18940"/>
    <cellStyle name="Normal 2 3 16" xfId="19080"/>
    <cellStyle name="Normal 2 3 2" xfId="1309"/>
    <cellStyle name="Normal 2 3 2 2" xfId="1310"/>
    <cellStyle name="Normal 2 3 2 2 2" xfId="1311"/>
    <cellStyle name="Normal 2 3 2 2 2 2" xfId="1312"/>
    <cellStyle name="Normal 2 3 2 2 2 3" xfId="17589"/>
    <cellStyle name="Normal 2 3 2 2 2_ESF-08" xfId="7042"/>
    <cellStyle name="Normal 2 3 2 2 3" xfId="1313"/>
    <cellStyle name="Normal 2 3 2 2 3 2" xfId="1314"/>
    <cellStyle name="Normal 2 3 2 2 3 3" xfId="17591"/>
    <cellStyle name="Normal 2 3 2 2 3_ESF-08" xfId="14476"/>
    <cellStyle name="Normal 2 3 2 2 4" xfId="1315"/>
    <cellStyle name="Normal 2 3 2 2 5" xfId="17588"/>
    <cellStyle name="Normal 2 3 2 2 6" xfId="18941"/>
    <cellStyle name="Normal 2 3 2 2 7" xfId="19081"/>
    <cellStyle name="Normal 2 3 2 2_ESF-08" xfId="14427"/>
    <cellStyle name="Normal 2 3 2 3" xfId="1316"/>
    <cellStyle name="Normal 2 3 2 3 2" xfId="1317"/>
    <cellStyle name="Normal 2 3 2 3 3" xfId="17594"/>
    <cellStyle name="Normal 2 3 2 3_ESF-08" xfId="15098"/>
    <cellStyle name="Normal 2 3 2 4" xfId="1318"/>
    <cellStyle name="Normal 2 3 2 5" xfId="17587"/>
    <cellStyle name="Normal 2 3 2_ESF-08" xfId="13627"/>
    <cellStyle name="Normal 2 3 3" xfId="1319"/>
    <cellStyle name="Normal 2 3 3 2" xfId="1320"/>
    <cellStyle name="Normal 2 3 3 3" xfId="17597"/>
    <cellStyle name="Normal 2 3 3_ESF-08" xfId="13896"/>
    <cellStyle name="Normal 2 3 4" xfId="1321"/>
    <cellStyle name="Normal 2 3 4 2" xfId="1322"/>
    <cellStyle name="Normal 2 3 4 3" xfId="17599"/>
    <cellStyle name="Normal 2 3 4_ESF-08" xfId="14772"/>
    <cellStyle name="Normal 2 3 5" xfId="1323"/>
    <cellStyle name="Normal 2 3 5 2" xfId="1324"/>
    <cellStyle name="Normal 2 3 5 3" xfId="17601"/>
    <cellStyle name="Normal 2 3 5_ESF-08" xfId="14030"/>
    <cellStyle name="Normal 2 3 6" xfId="1325"/>
    <cellStyle name="Normal 2 3 6 2" xfId="1326"/>
    <cellStyle name="Normal 2 3 6 3" xfId="17603"/>
    <cellStyle name="Normal 2 3 6_ESF-08" xfId="14992"/>
    <cellStyle name="Normal 2 3 7" xfId="1327"/>
    <cellStyle name="Normal 2 3 7 2" xfId="1328"/>
    <cellStyle name="Normal 2 3 7 3" xfId="17605"/>
    <cellStyle name="Normal 2 3 7_ESF-08" xfId="14265"/>
    <cellStyle name="Normal 2 3 8" xfId="1329"/>
    <cellStyle name="Normal 2 3 8 2" xfId="1330"/>
    <cellStyle name="Normal 2 3 8 3" xfId="17607"/>
    <cellStyle name="Normal 2 3 8_ESF-08" xfId="14139"/>
    <cellStyle name="Normal 2 3 9" xfId="1331"/>
    <cellStyle name="Normal 2 3 9 2" xfId="1332"/>
    <cellStyle name="Normal 2 3 9 3" xfId="17609"/>
    <cellStyle name="Normal 2 3 9_ESF-08" xfId="15253"/>
    <cellStyle name="Normal 2 3_ESF-08" xfId="8072"/>
    <cellStyle name="Normal 2 4" xfId="1333"/>
    <cellStyle name="Normal 2 4 10" xfId="1334"/>
    <cellStyle name="Normal 2 4 10 2" xfId="1335"/>
    <cellStyle name="Normal 2 4 10 3" xfId="17612"/>
    <cellStyle name="Normal 2 4 10_ESF-08" xfId="13680"/>
    <cellStyle name="Normal 2 4 11" xfId="1336"/>
    <cellStyle name="Normal 2 4 12" xfId="17611"/>
    <cellStyle name="Normal 2 4 13" xfId="18942"/>
    <cellStyle name="Normal 2 4 14" xfId="19082"/>
    <cellStyle name="Normal 2 4 2" xfId="1337"/>
    <cellStyle name="Normal 2 4 2 2" xfId="1338"/>
    <cellStyle name="Normal 2 4 2 2 2" xfId="1339"/>
    <cellStyle name="Normal 2 4 2 2 2 2" xfId="1340"/>
    <cellStyle name="Normal 2 4 2 2 2 3" xfId="17617"/>
    <cellStyle name="Normal 2 4 2 2 2_ESF-08" xfId="14719"/>
    <cellStyle name="Normal 2 4 2 2 3" xfId="1341"/>
    <cellStyle name="Normal 2 4 2 2 3 2" xfId="1342"/>
    <cellStyle name="Normal 2 4 2 2 3 3" xfId="17619"/>
    <cellStyle name="Normal 2 4 2 2 3_ESF-08" xfId="14247"/>
    <cellStyle name="Normal 2 4 2 2 4" xfId="1343"/>
    <cellStyle name="Normal 2 4 2 2 5" xfId="17616"/>
    <cellStyle name="Normal 2 4 2 2 6" xfId="18943"/>
    <cellStyle name="Normal 2 4 2 2 7" xfId="19083"/>
    <cellStyle name="Normal 2 4 2 2_ESF-08" xfId="13921"/>
    <cellStyle name="Normal 2 4 2 3" xfId="1344"/>
    <cellStyle name="Normal 2 4 2 3 2" xfId="1345"/>
    <cellStyle name="Normal 2 4 2 3 3" xfId="17622"/>
    <cellStyle name="Normal 2 4 2 3_ESF-08" xfId="14430"/>
    <cellStyle name="Normal 2 4 2 4" xfId="1346"/>
    <cellStyle name="Normal 2 4 2 4 2" xfId="1347"/>
    <cellStyle name="Normal 2 4 2 4 3" xfId="17624"/>
    <cellStyle name="Normal 2 4 2 4_ESF-08" xfId="15045"/>
    <cellStyle name="Normal 2 4 2 5" xfId="1348"/>
    <cellStyle name="Normal 2 4 2 5 2" xfId="1349"/>
    <cellStyle name="Normal 2 4 2 5 3" xfId="17626"/>
    <cellStyle name="Normal 2 4 2 5_ESF-08" xfId="13628"/>
    <cellStyle name="Normal 2 4 2 6" xfId="1350"/>
    <cellStyle name="Normal 2 4 2 7" xfId="17615"/>
    <cellStyle name="Normal 2 4 2_ESF-08" xfId="13245"/>
    <cellStyle name="Normal 2 4 3" xfId="1351"/>
    <cellStyle name="Normal 2 4 3 2" xfId="1352"/>
    <cellStyle name="Normal 2 4 3 3" xfId="17629"/>
    <cellStyle name="Normal 2 4 3_ESF-08" xfId="13301"/>
    <cellStyle name="Normal 2 4 4" xfId="1353"/>
    <cellStyle name="Normal 2 4 4 2" xfId="1354"/>
    <cellStyle name="Normal 2 4 4 3" xfId="17631"/>
    <cellStyle name="Normal 2 4 4_ESF-08" xfId="14587"/>
    <cellStyle name="Normal 2 4 5" xfId="1355"/>
    <cellStyle name="Normal 2 4 5 2" xfId="1356"/>
    <cellStyle name="Normal 2 4 5 3" xfId="17633"/>
    <cellStyle name="Normal 2 4 5_ESF-08" xfId="6883"/>
    <cellStyle name="Normal 2 4 6" xfId="1357"/>
    <cellStyle name="Normal 2 4 6 2" xfId="1358"/>
    <cellStyle name="Normal 2 4 6 3" xfId="17635"/>
    <cellStyle name="Normal 2 4 6_ESF-08" xfId="13972"/>
    <cellStyle name="Normal 2 4 7" xfId="1359"/>
    <cellStyle name="Normal 2 4 7 2" xfId="1360"/>
    <cellStyle name="Normal 2 4 7 3" xfId="17637"/>
    <cellStyle name="Normal 2 4 7_ESF-08" xfId="13534"/>
    <cellStyle name="Normal 2 4 8" xfId="1361"/>
    <cellStyle name="Normal 2 4 8 2" xfId="1362"/>
    <cellStyle name="Normal 2 4 8 3" xfId="17639"/>
    <cellStyle name="Normal 2 4 8_ESF-08" xfId="14658"/>
    <cellStyle name="Normal 2 4 9" xfId="1363"/>
    <cellStyle name="Normal 2 4 9 2" xfId="1364"/>
    <cellStyle name="Normal 2 4 9 3" xfId="17641"/>
    <cellStyle name="Normal 2 4 9_ESF-08" xfId="6882"/>
    <cellStyle name="Normal 2 4_ESF-08" xfId="14606"/>
    <cellStyle name="Normal 2 5" xfId="1365"/>
    <cellStyle name="Normal 2 5 2" xfId="1366"/>
    <cellStyle name="Normal 2 5 2 2" xfId="1367"/>
    <cellStyle name="Normal 2 5 2 2 2" xfId="1368"/>
    <cellStyle name="Normal 2 5 2 2 3" xfId="17645"/>
    <cellStyle name="Normal 2 5 2 2_ESF-08" xfId="8158"/>
    <cellStyle name="Normal 2 5 2 3" xfId="1369"/>
    <cellStyle name="Normal 2 5 2 3 2" xfId="1370"/>
    <cellStyle name="Normal 2 5 2 3 3" xfId="17647"/>
    <cellStyle name="Normal 2 5 2 3_ESF-08" xfId="13136"/>
    <cellStyle name="Normal 2 5 2 4" xfId="1371"/>
    <cellStyle name="Normal 2 5 2 5" xfId="17644"/>
    <cellStyle name="Normal 2 5 2 6" xfId="18944"/>
    <cellStyle name="Normal 2 5 2 7" xfId="19084"/>
    <cellStyle name="Normal 2 5 2_ESF-08" xfId="13923"/>
    <cellStyle name="Normal 2 5 3" xfId="1372"/>
    <cellStyle name="Normal 2 5 3 2" xfId="1373"/>
    <cellStyle name="Normal 2 5 3 3" xfId="17650"/>
    <cellStyle name="Normal 2 5 3_ESF-08" xfId="13681"/>
    <cellStyle name="Normal 2 5 4" xfId="1374"/>
    <cellStyle name="Normal 2 5 5" xfId="17643"/>
    <cellStyle name="Normal 2 5_ESF-08" xfId="13248"/>
    <cellStyle name="Normal 2 6" xfId="1375"/>
    <cellStyle name="Normal 2 6 2" xfId="1376"/>
    <cellStyle name="Normal 2 6 3" xfId="17653"/>
    <cellStyle name="Normal 2 6_ESF-08" xfId="14429"/>
    <cellStyle name="Normal 2 7" xfId="1377"/>
    <cellStyle name="Normal 2 7 2" xfId="1378"/>
    <cellStyle name="Normal 2 7 3" xfId="17654"/>
    <cellStyle name="Normal 2 7_ESF-08" xfId="14372"/>
    <cellStyle name="Normal 2 8" xfId="1379"/>
    <cellStyle name="Normal 2 8 2" xfId="1380"/>
    <cellStyle name="Normal 2 8 3" xfId="17656"/>
    <cellStyle name="Normal 2 8_ESF-08" xfId="13897"/>
    <cellStyle name="Normal 2 9" xfId="1381"/>
    <cellStyle name="Normal 2 9 2" xfId="1382"/>
    <cellStyle name="Normal 2 9 3" xfId="17658"/>
    <cellStyle name="Normal 2 9_ESF-08" xfId="14091"/>
    <cellStyle name="Normal 2_310GCP" xfId="1383"/>
    <cellStyle name="Normal 20" xfId="1384"/>
    <cellStyle name="Normal 21" xfId="1385"/>
    <cellStyle name="Normal 22" xfId="1386"/>
    <cellStyle name="Normal 22 2" xfId="17662"/>
    <cellStyle name="Normal 23" xfId="1387"/>
    <cellStyle name="Normal 23 2" xfId="17663"/>
    <cellStyle name="Normal 24" xfId="1388"/>
    <cellStyle name="Normal 24 2" xfId="17664"/>
    <cellStyle name="Normal 25" xfId="1389"/>
    <cellStyle name="Normal 25 2" xfId="17665"/>
    <cellStyle name="Normal 26" xfId="1390"/>
    <cellStyle name="Normal 26 2" xfId="17666"/>
    <cellStyle name="Normal 27" xfId="1391"/>
    <cellStyle name="Normal 27 2" xfId="17667"/>
    <cellStyle name="Normal 28" xfId="1392"/>
    <cellStyle name="Normal 28 2" xfId="1393"/>
    <cellStyle name="Normal 28 2 2" xfId="8091"/>
    <cellStyle name="Normal 28 2 3" xfId="17669"/>
    <cellStyle name="Normal 28 2_ESF-08" xfId="13246"/>
    <cellStyle name="Normal 28 3" xfId="17668"/>
    <cellStyle name="Normal 28 4" xfId="18945"/>
    <cellStyle name="Normal 28 5" xfId="19085"/>
    <cellStyle name="Normal 28_ESF-08" xfId="14659"/>
    <cellStyle name="Normal 29" xfId="1394"/>
    <cellStyle name="Normal 29 2" xfId="1395"/>
    <cellStyle name="Normal 29 2 2" xfId="8093"/>
    <cellStyle name="Normal 29 2 3" xfId="17671"/>
    <cellStyle name="Normal 29 2_ESF-08" xfId="13196"/>
    <cellStyle name="Normal 29 3" xfId="17670"/>
    <cellStyle name="Normal 29 4" xfId="18946"/>
    <cellStyle name="Normal 29 5" xfId="19086"/>
    <cellStyle name="Normal 29_ESF-08" xfId="14943"/>
    <cellStyle name="Normal 3" xfId="1396"/>
    <cellStyle name="Normal 3 10" xfId="1397"/>
    <cellStyle name="Normal 3 11" xfId="17672"/>
    <cellStyle name="Normal 3 2" xfId="1398"/>
    <cellStyle name="Normal 3 2 2" xfId="1399"/>
    <cellStyle name="Normal 3 2 2 2" xfId="1400"/>
    <cellStyle name="Normal 3 2 2 3" xfId="17675"/>
    <cellStyle name="Normal 3 2 2_ESF-08" xfId="14268"/>
    <cellStyle name="Normal 3 2 3" xfId="1401"/>
    <cellStyle name="Normal 3 2 3 2" xfId="1402"/>
    <cellStyle name="Normal 3 2 3 3" xfId="17677"/>
    <cellStyle name="Normal 3 2 3_ESF-08" xfId="15152"/>
    <cellStyle name="Normal 3 2 4" xfId="1403"/>
    <cellStyle name="Normal 3 2 5" xfId="1404"/>
    <cellStyle name="Normal 3 2 5 2" xfId="17680"/>
    <cellStyle name="Normal 3 2 6" xfId="1405"/>
    <cellStyle name="Normal 3 2 7" xfId="17674"/>
    <cellStyle name="Normal 3 2 8" xfId="18947"/>
    <cellStyle name="Normal 3 2 9" xfId="19087"/>
    <cellStyle name="Normal 3 2_ESF-08" xfId="14773"/>
    <cellStyle name="Normal 3 3" xfId="1406"/>
    <cellStyle name="Normal 3 3 2" xfId="1407"/>
    <cellStyle name="Normal 3 3 3" xfId="17682"/>
    <cellStyle name="Normal 3 3_ESF-08" xfId="14608"/>
    <cellStyle name="Normal 3 4" xfId="1408"/>
    <cellStyle name="Normal 3 4 2" xfId="1409"/>
    <cellStyle name="Normal 3 4 3" xfId="17684"/>
    <cellStyle name="Normal 3 4_ESF-08" xfId="13302"/>
    <cellStyle name="Normal 3 5" xfId="1410"/>
    <cellStyle name="Normal 3 5 2" xfId="1411"/>
    <cellStyle name="Normal 3 5 3" xfId="17686"/>
    <cellStyle name="Normal 3 5_ESF-08" xfId="13247"/>
    <cellStyle name="Normal 3 6" xfId="1412"/>
    <cellStyle name="Normal 3 6 2" xfId="1413"/>
    <cellStyle name="Normal 3 6 3" xfId="17688"/>
    <cellStyle name="Normal 3 6_ESF-08" xfId="13682"/>
    <cellStyle name="Normal 3 7" xfId="1414"/>
    <cellStyle name="Normal 3 8" xfId="1415"/>
    <cellStyle name="Normal 3 8 10" xfId="15304"/>
    <cellStyle name="Normal 3 8 2" xfId="8104"/>
    <cellStyle name="Normal 3 8 3" xfId="7022"/>
    <cellStyle name="Normal 3 8 4" xfId="13145"/>
    <cellStyle name="Normal 3 8 5" xfId="13142"/>
    <cellStyle name="Normal 3 8 6" xfId="14377"/>
    <cellStyle name="Normal 3 8 7" xfId="14779"/>
    <cellStyle name="Normal 3 8 8" xfId="15284"/>
    <cellStyle name="Normal 3 8 9" xfId="15312"/>
    <cellStyle name="Normal 3 8_ESF-08" xfId="13898"/>
    <cellStyle name="Normal 3 9" xfId="1416"/>
    <cellStyle name="Normal 3 9 2" xfId="17692"/>
    <cellStyle name="Normal 3_310GCP" xfId="1417"/>
    <cellStyle name="Normal 30" xfId="1418"/>
    <cellStyle name="Normal 30 2" xfId="1419"/>
    <cellStyle name="Normal 30 2 2" xfId="8107"/>
    <cellStyle name="Normal 30 2 3" xfId="17694"/>
    <cellStyle name="Normal 30 2_ESF-08" xfId="15154"/>
    <cellStyle name="Normal 30 3" xfId="17693"/>
    <cellStyle name="Normal 30 4" xfId="18948"/>
    <cellStyle name="Normal 30 5" xfId="19088"/>
    <cellStyle name="Normal 30_ESF-08" xfId="13190"/>
    <cellStyle name="Normal 31" xfId="1420"/>
    <cellStyle name="Normal 31 2" xfId="1421"/>
    <cellStyle name="Normal 31 2 2" xfId="8109"/>
    <cellStyle name="Normal 31 2 3" xfId="17696"/>
    <cellStyle name="Normal 31 2_ESF-08" xfId="14431"/>
    <cellStyle name="Normal 31 3" xfId="17695"/>
    <cellStyle name="Normal 31 4" xfId="18949"/>
    <cellStyle name="Normal 31 5" xfId="19089"/>
    <cellStyle name="Normal 31_ESF-08" xfId="14987"/>
    <cellStyle name="Normal 32" xfId="1422"/>
    <cellStyle name="Normal 32 2" xfId="1423"/>
    <cellStyle name="Normal 32 2 2" xfId="8111"/>
    <cellStyle name="Normal 32 2 3" xfId="17698"/>
    <cellStyle name="Normal 32 2_ESF-08" xfId="15046"/>
    <cellStyle name="Normal 32 3" xfId="17697"/>
    <cellStyle name="Normal 32 4" xfId="18950"/>
    <cellStyle name="Normal 32 5" xfId="19090"/>
    <cellStyle name="Normal 32_ESF-08" xfId="13574"/>
    <cellStyle name="Normal 33" xfId="1424"/>
    <cellStyle name="Normal 33 2" xfId="1425"/>
    <cellStyle name="Normal 33 2 2" xfId="8113"/>
    <cellStyle name="Normal 33 2 3" xfId="17700"/>
    <cellStyle name="Normal 33 2_ESF-08" xfId="14588"/>
    <cellStyle name="Normal 33 3" xfId="17699"/>
    <cellStyle name="Normal 33 4" xfId="18951"/>
    <cellStyle name="Normal 33 5" xfId="19091"/>
    <cellStyle name="Normal 33_ESF-08" xfId="13303"/>
    <cellStyle name="Normal 34" xfId="1426"/>
    <cellStyle name="Normal 34 2" xfId="1427"/>
    <cellStyle name="Normal 34 2 2" xfId="8115"/>
    <cellStyle name="Normal 34 2 3" xfId="17702"/>
    <cellStyle name="Normal 34 2_ESF-08" xfId="15101"/>
    <cellStyle name="Normal 34 3" xfId="17701"/>
    <cellStyle name="Normal 34 4" xfId="18952"/>
    <cellStyle name="Normal 34 5" xfId="19092"/>
    <cellStyle name="Normal 34_ESF-08" xfId="13967"/>
    <cellStyle name="Normal 35" xfId="1428"/>
    <cellStyle name="Normal 35 2" xfId="1429"/>
    <cellStyle name="Normal 35 2 2" xfId="8117"/>
    <cellStyle name="Normal 35 2 3" xfId="17704"/>
    <cellStyle name="Normal 35 2_ESF-08" xfId="14031"/>
    <cellStyle name="Normal 35 3" xfId="17703"/>
    <cellStyle name="Normal 35 4" xfId="18953"/>
    <cellStyle name="Normal 35 5" xfId="19093"/>
    <cellStyle name="Normal 35_ESF-08" xfId="14267"/>
    <cellStyle name="Normal 36" xfId="1430"/>
    <cellStyle name="Normal 36 2" xfId="1431"/>
    <cellStyle name="Normal 36 2 2" xfId="8119"/>
    <cellStyle name="Normal 36 2 3" xfId="17706"/>
    <cellStyle name="Normal 36 2_ESF-08" xfId="15254"/>
    <cellStyle name="Normal 36 3" xfId="17705"/>
    <cellStyle name="Normal 36 4" xfId="18954"/>
    <cellStyle name="Normal 36 5" xfId="19094"/>
    <cellStyle name="Normal 36_ESF-08" xfId="13794"/>
    <cellStyle name="Normal 37" xfId="1432"/>
    <cellStyle name="Normal 37 2" xfId="1433"/>
    <cellStyle name="Normal 37 2 2" xfId="8121"/>
    <cellStyle name="Normal 37 2 3" xfId="17708"/>
    <cellStyle name="Normal 37 2_ESF-08" xfId="14774"/>
    <cellStyle name="Normal 37 3" xfId="17707"/>
    <cellStyle name="Normal 37 4" xfId="18955"/>
    <cellStyle name="Normal 37 5" xfId="19095"/>
    <cellStyle name="Normal 37_ESF-08" xfId="13137"/>
    <cellStyle name="Normal 38" xfId="10"/>
    <cellStyle name="Normal 38 2" xfId="7021"/>
    <cellStyle name="Normal 38 3" xfId="17709"/>
    <cellStyle name="Normal 38_ESF-08" xfId="13922"/>
    <cellStyle name="Normal 39" xfId="1274"/>
    <cellStyle name="Normal 39 2" xfId="8068"/>
    <cellStyle name="Normal 39 3" xfId="17710"/>
    <cellStyle name="Normal 39_ESF-08" xfId="13674"/>
    <cellStyle name="Normal 4" xfId="4"/>
    <cellStyle name="Normal 4 10" xfId="1435"/>
    <cellStyle name="Normal 4 10 2" xfId="17712"/>
    <cellStyle name="Normal 4 11" xfId="1434"/>
    <cellStyle name="Normal 4 11 2" xfId="17713"/>
    <cellStyle name="Normal 4 12" xfId="17711"/>
    <cellStyle name="Normal 4 2" xfId="1436"/>
    <cellStyle name="Normal 4 2 2" xfId="1437"/>
    <cellStyle name="Normal 4 2 2 2" xfId="1438"/>
    <cellStyle name="Normal 4 2 2 3" xfId="17715"/>
    <cellStyle name="Normal 4 2 2_ESF-08" xfId="14720"/>
    <cellStyle name="Normal 4 2 3" xfId="1439"/>
    <cellStyle name="Normal 4 2 3 2" xfId="1440"/>
    <cellStyle name="Normal 4 2 3 3" xfId="17717"/>
    <cellStyle name="Normal 4 2 3_ESF-08" xfId="14248"/>
    <cellStyle name="Normal 4 2 4" xfId="1441"/>
    <cellStyle name="Normal 4 2 5" xfId="1442"/>
    <cellStyle name="Normal 4 2 5 2" xfId="17719"/>
    <cellStyle name="Normal 4 2 6" xfId="17714"/>
    <cellStyle name="Normal 4 2 7" xfId="18956"/>
    <cellStyle name="Normal 4 2 8" xfId="19096"/>
    <cellStyle name="Normal 4 2_ESF-08" xfId="14942"/>
    <cellStyle name="Normal 4 3" xfId="1443"/>
    <cellStyle name="Normal 4 3 2" xfId="1444"/>
    <cellStyle name="Normal 4 3 3" xfId="1445"/>
    <cellStyle name="Normal 4 3 4" xfId="17720"/>
    <cellStyle name="Normal 4 3_ESF-08" xfId="6717"/>
    <cellStyle name="Normal 4 4" xfId="1446"/>
    <cellStyle name="Normal 4 4 2" xfId="1447"/>
    <cellStyle name="Normal 4 4 3" xfId="17723"/>
    <cellStyle name="Normal 4 4_ESF-08" xfId="13138"/>
    <cellStyle name="Normal 4 5" xfId="1448"/>
    <cellStyle name="Normal 4 5 2" xfId="1449"/>
    <cellStyle name="Normal 4 5 3" xfId="17725"/>
    <cellStyle name="Normal 4 5_ESF-08" xfId="14607"/>
    <cellStyle name="Normal 4 6" xfId="1450"/>
    <cellStyle name="Normal 4 6 2" xfId="1451"/>
    <cellStyle name="Normal 4 6 3" xfId="17727"/>
    <cellStyle name="Normal 4 6_ESF-08" xfId="14145"/>
    <cellStyle name="Normal 4 7" xfId="1452"/>
    <cellStyle name="Normal 4 7 2" xfId="1453"/>
    <cellStyle name="Normal 4 7 3" xfId="17729"/>
    <cellStyle name="Normal 4 7_ESF-08" xfId="14582"/>
    <cellStyle name="Normal 4 8" xfId="1454"/>
    <cellStyle name="Normal 4 9" xfId="1455"/>
    <cellStyle name="Normal 4_ESF-01" xfId="1456"/>
    <cellStyle name="Normal 40" xfId="1782"/>
    <cellStyle name="Normal 40 2" xfId="8215"/>
    <cellStyle name="Normal 40 3" xfId="17734"/>
    <cellStyle name="Normal 40_ESF-08" xfId="14486"/>
    <cellStyle name="Normal 41" xfId="1783"/>
    <cellStyle name="Normal 41 2" xfId="8216"/>
    <cellStyle name="Normal 41 3" xfId="17735"/>
    <cellStyle name="Normal 41_ESF-08" xfId="14320"/>
    <cellStyle name="Normal 42" xfId="1781"/>
    <cellStyle name="Normal 42 2" xfId="8214"/>
    <cellStyle name="Normal 42 3" xfId="17736"/>
    <cellStyle name="Normal 42_ESF-08" xfId="15100"/>
    <cellStyle name="Normal 43" xfId="1784"/>
    <cellStyle name="Normal 43 2" xfId="8217"/>
    <cellStyle name="Normal 43 3" xfId="17737"/>
    <cellStyle name="Normal 43_ESF-08" xfId="13575"/>
    <cellStyle name="Normal 44" xfId="1780"/>
    <cellStyle name="Normal 44 2" xfId="8213"/>
    <cellStyle name="Normal 44 3" xfId="17738"/>
    <cellStyle name="Normal 44_ESF-08" xfId="14024"/>
    <cellStyle name="Normal 45" xfId="1774"/>
    <cellStyle name="Normal 45 2" xfId="8207"/>
    <cellStyle name="Normal 45 3" xfId="17739"/>
    <cellStyle name="Normal 45_ESF-08" xfId="13793"/>
    <cellStyle name="Normal 46" xfId="1786"/>
    <cellStyle name="Normal 46 2" xfId="8219"/>
    <cellStyle name="Normal 46 3" xfId="17740"/>
    <cellStyle name="Normal 46_ESF-08" xfId="15249"/>
    <cellStyle name="Normal 47" xfId="1787"/>
    <cellStyle name="Normal 47 2" xfId="8220"/>
    <cellStyle name="Normal 47 3" xfId="17741"/>
    <cellStyle name="Normal 47_ESF-08" xfId="14242"/>
    <cellStyle name="Normal 48" xfId="1788"/>
    <cellStyle name="Normal 48 2" xfId="8221"/>
    <cellStyle name="Normal 48 3" xfId="17742"/>
    <cellStyle name="Normal 48_ESF-08" xfId="14922"/>
    <cellStyle name="Normal 49" xfId="1789"/>
    <cellStyle name="Normal 49 2" xfId="8222"/>
    <cellStyle name="Normal 49 3" xfId="17743"/>
    <cellStyle name="Normal 49_ESF-08" xfId="13535"/>
    <cellStyle name="Normal 5" xfId="5"/>
    <cellStyle name="Normal 5 10" xfId="1457"/>
    <cellStyle name="Normal 5 10 2" xfId="1458"/>
    <cellStyle name="Normal 5 10 3" xfId="17745"/>
    <cellStyle name="Normal 5 10_ESF-08" xfId="14321"/>
    <cellStyle name="Normal 5 11" xfId="1459"/>
    <cellStyle name="Normal 5 11 2" xfId="1460"/>
    <cellStyle name="Normal 5 11 3" xfId="17747"/>
    <cellStyle name="Normal 5 11_ESF-08" xfId="7040"/>
    <cellStyle name="Normal 5 12" xfId="1461"/>
    <cellStyle name="Normal 5 13" xfId="1462"/>
    <cellStyle name="Normal 5 13 2" xfId="17750"/>
    <cellStyle name="Normal 5 14" xfId="1463"/>
    <cellStyle name="Normal 5 15" xfId="17744"/>
    <cellStyle name="Normal 5 2" xfId="1464"/>
    <cellStyle name="Normal 5 2 2" xfId="1465"/>
    <cellStyle name="Normal 5 2 2 2" xfId="1466"/>
    <cellStyle name="Normal 5 2 2 3" xfId="17753"/>
    <cellStyle name="Normal 5 2 2_ESF-08" xfId="13197"/>
    <cellStyle name="Normal 5 2 3" xfId="1467"/>
    <cellStyle name="Normal 5 2 3 2" xfId="1468"/>
    <cellStyle name="Normal 5 2 3_ESF-08" xfId="13404"/>
    <cellStyle name="Normal 5 2 4" xfId="1469"/>
    <cellStyle name="Normal 5 2 4 2" xfId="17757"/>
    <cellStyle name="Normal 5 2 5" xfId="17752"/>
    <cellStyle name="Normal 5 2 6" xfId="18957"/>
    <cellStyle name="Normal 5 2 7" xfId="19097"/>
    <cellStyle name="Normal 5 2_310GCP" xfId="1470"/>
    <cellStyle name="Normal 5 3" xfId="1471"/>
    <cellStyle name="Normal 5 3 2" xfId="1472"/>
    <cellStyle name="Normal 5 3 3" xfId="1473"/>
    <cellStyle name="Normal 5 3 4" xfId="17758"/>
    <cellStyle name="Normal 5 3_ESF-08" xfId="13198"/>
    <cellStyle name="Normal 5 4" xfId="1474"/>
    <cellStyle name="Normal 5 4 2" xfId="1475"/>
    <cellStyle name="Normal 5 4 2 2" xfId="1476"/>
    <cellStyle name="Normal 5 4 2 2 2" xfId="1477"/>
    <cellStyle name="Normal 5 4 2 2 3" xfId="17763"/>
    <cellStyle name="Normal 5 4 2 2_ESF-08" xfId="14941"/>
    <cellStyle name="Normal 5 4 2 3" xfId="1478"/>
    <cellStyle name="Normal 5 4 2 3 2" xfId="1479"/>
    <cellStyle name="Normal 5 4 2 3 3" xfId="17765"/>
    <cellStyle name="Normal 5 4 2 3_ESF-08" xfId="13795"/>
    <cellStyle name="Normal 5 4 2 4" xfId="1480"/>
    <cellStyle name="Normal 5 4 2 5" xfId="17762"/>
    <cellStyle name="Normal 5 4 2 6" xfId="18958"/>
    <cellStyle name="Normal 5 4 2 7" xfId="19098"/>
    <cellStyle name="Normal 5 4 2_ESF-08" xfId="14092"/>
    <cellStyle name="Normal 5 4 3" xfId="1481"/>
    <cellStyle name="Normal 5 4 3 2" xfId="1482"/>
    <cellStyle name="Normal 5 4 3 3" xfId="17768"/>
    <cellStyle name="Normal 5 4 3_ESF-08" xfId="14266"/>
    <cellStyle name="Normal 5 4 4" xfId="1483"/>
    <cellStyle name="Normal 5 4 5" xfId="17761"/>
    <cellStyle name="Normal 5 4_ESF-08" xfId="13973"/>
    <cellStyle name="Normal 5 5" xfId="1484"/>
    <cellStyle name="Normal 5 5 2" xfId="1485"/>
    <cellStyle name="Normal 5 5 3" xfId="17771"/>
    <cellStyle name="Normal 5 5_ESF-08" xfId="13900"/>
    <cellStyle name="Normal 5 6" xfId="1486"/>
    <cellStyle name="Normal 5 6 2" xfId="1487"/>
    <cellStyle name="Normal 5 6 3" xfId="17773"/>
    <cellStyle name="Normal 5 6_ESF-08" xfId="13249"/>
    <cellStyle name="Normal 5 7" xfId="1488"/>
    <cellStyle name="Normal 5 7 2" xfId="1489"/>
    <cellStyle name="Normal 5 7 3" xfId="17775"/>
    <cellStyle name="Normal 5 7_ESF-08" xfId="14033"/>
    <cellStyle name="Normal 5 8" xfId="1490"/>
    <cellStyle name="Normal 5 8 2" xfId="1491"/>
    <cellStyle name="Normal 5 8 3" xfId="17777"/>
    <cellStyle name="Normal 5 8_ESF-08" xfId="14660"/>
    <cellStyle name="Normal 5 9" xfId="1492"/>
    <cellStyle name="Normal 5 9 2" xfId="1493"/>
    <cellStyle name="Normal 5 9 3" xfId="17779"/>
    <cellStyle name="Normal 5 9_ESF-08" xfId="6718"/>
    <cellStyle name="Normal 5_310GCP" xfId="1494"/>
    <cellStyle name="Normal 50" xfId="1790"/>
    <cellStyle name="Normal 50 2" xfId="8223"/>
    <cellStyle name="Normal 50 3" xfId="17781"/>
    <cellStyle name="Normal 50_ESF-08" xfId="14590"/>
    <cellStyle name="Normal 51" xfId="1791"/>
    <cellStyle name="Normal 51 2" xfId="8224"/>
    <cellStyle name="Normal 51 3" xfId="17782"/>
    <cellStyle name="Normal 51_ESF-08" xfId="15257"/>
    <cellStyle name="Normal 52" xfId="1792"/>
    <cellStyle name="Normal 52 2" xfId="8225"/>
    <cellStyle name="Normal 52 3" xfId="17783"/>
    <cellStyle name="Normal 52_ESF-08" xfId="13629"/>
    <cellStyle name="Normal 53" xfId="1793"/>
    <cellStyle name="Normal 53 2" xfId="8226"/>
    <cellStyle name="Normal 53 3" xfId="17784"/>
    <cellStyle name="Normal 53_ESF-08" xfId="14432"/>
    <cellStyle name="Normal 54" xfId="1794"/>
    <cellStyle name="Normal 54 2" xfId="8227"/>
    <cellStyle name="Normal 54 3" xfId="17785"/>
    <cellStyle name="Normal 54_ESF-08" xfId="6716"/>
    <cellStyle name="Normal 55" xfId="1795"/>
    <cellStyle name="Normal 55 2" xfId="8228"/>
    <cellStyle name="Normal 55 3" xfId="17786"/>
    <cellStyle name="Normal 55_ESF-08" xfId="13683"/>
    <cellStyle name="Normal 56" xfId="6"/>
    <cellStyle name="Normal 56 2" xfId="1495"/>
    <cellStyle name="Normal 56 3" xfId="17787"/>
    <cellStyle name="Normal 56_ESF-08" xfId="14827"/>
    <cellStyle name="Normal 57" xfId="1796"/>
    <cellStyle name="Normal 57 2" xfId="8229"/>
    <cellStyle name="Normal 57 3" xfId="17789"/>
    <cellStyle name="Normal 57_ESF-08" xfId="13739"/>
    <cellStyle name="Normal 58" xfId="1797"/>
    <cellStyle name="Normal 58 2" xfId="8230"/>
    <cellStyle name="Normal 58 3" xfId="17790"/>
    <cellStyle name="Normal 58_ESF-08" xfId="7041"/>
    <cellStyle name="Normal 59" xfId="1798"/>
    <cellStyle name="Normal 59 2" xfId="8231"/>
    <cellStyle name="Normal 59 3" xfId="17791"/>
    <cellStyle name="Normal 59_ESF-08" xfId="14722"/>
    <cellStyle name="Normal 6" xfId="1496"/>
    <cellStyle name="Normal 6 10" xfId="1497"/>
    <cellStyle name="Normal 6 10 2" xfId="1498"/>
    <cellStyle name="Normal 6 10 3" xfId="17793"/>
    <cellStyle name="Normal 6 10_ESF-08" xfId="14250"/>
    <cellStyle name="Normal 6 11" xfId="1499"/>
    <cellStyle name="Normal 6 11 2" xfId="1500"/>
    <cellStyle name="Normal 6 11 3" xfId="17795"/>
    <cellStyle name="Normal 6 11_ESF-08" xfId="13899"/>
    <cellStyle name="Normal 6 12" xfId="1501"/>
    <cellStyle name="Normal 6 12 2" xfId="1502"/>
    <cellStyle name="Normal 6 12 3" xfId="17797"/>
    <cellStyle name="Normal 6 12_ESF-08" xfId="13139"/>
    <cellStyle name="Normal 6 13" xfId="1503"/>
    <cellStyle name="Normal 6 14" xfId="1504"/>
    <cellStyle name="Normal 6 14 2" xfId="17800"/>
    <cellStyle name="Normal 6 15" xfId="17792"/>
    <cellStyle name="Normal 6 16" xfId="18959"/>
    <cellStyle name="Normal 6 17" xfId="19099"/>
    <cellStyle name="Normal 6 2" xfId="1505"/>
    <cellStyle name="Normal 6 2 10" xfId="1506"/>
    <cellStyle name="Normal 6 2 10 2" xfId="1507"/>
    <cellStyle name="Normal 6 2 10 3" xfId="17802"/>
    <cellStyle name="Normal 6 2 10_ESF-08" xfId="14995"/>
    <cellStyle name="Normal 6 2 11" xfId="1508"/>
    <cellStyle name="Normal 6 2 12" xfId="1509"/>
    <cellStyle name="Normal 6 2 13" xfId="1510"/>
    <cellStyle name="Normal 6 2 13 2" xfId="17804"/>
    <cellStyle name="Normal 6 2 14" xfId="17801"/>
    <cellStyle name="Normal 6 2 15" xfId="18960"/>
    <cellStyle name="Normal 6 2 16" xfId="19100"/>
    <cellStyle name="Normal 6 2 2" xfId="1511"/>
    <cellStyle name="Normal 6 2 2 10" xfId="1512"/>
    <cellStyle name="Normal 6 2 2 10 2" xfId="1513"/>
    <cellStyle name="Normal 6 2 2 10 3" xfId="17806"/>
    <cellStyle name="Normal 6 2 2 10_ESF-08" xfId="13974"/>
    <cellStyle name="Normal 6 2 2 11" xfId="1514"/>
    <cellStyle name="Normal 6 2 2 12" xfId="17805"/>
    <cellStyle name="Normal 6 2 2 13" xfId="18961"/>
    <cellStyle name="Normal 6 2 2 14" xfId="19101"/>
    <cellStyle name="Normal 6 2 2 2" xfId="1515"/>
    <cellStyle name="Normal 6 2 2 2 2" xfId="1516"/>
    <cellStyle name="Normal 6 2 2 2 2 2" xfId="1517"/>
    <cellStyle name="Normal 6 2 2 2 2 2 2" xfId="1518"/>
    <cellStyle name="Normal 6 2 2 2 2 2 3" xfId="17811"/>
    <cellStyle name="Normal 6 2 2 2 2 2_ESF-08" xfId="15256"/>
    <cellStyle name="Normal 6 2 2 2 2 3" xfId="1519"/>
    <cellStyle name="Normal 6 2 2 2 2 3 2" xfId="1520"/>
    <cellStyle name="Normal 6 2 2 2 2 3 3" xfId="17813"/>
    <cellStyle name="Normal 6 2 2 2 2 3_ESF-08" xfId="14426"/>
    <cellStyle name="Normal 6 2 2 2 2 4" xfId="1521"/>
    <cellStyle name="Normal 6 2 2 2 2 5" xfId="17810"/>
    <cellStyle name="Normal 6 2 2 2 2 6" xfId="18962"/>
    <cellStyle name="Normal 6 2 2 2 2 7" xfId="19102"/>
    <cellStyle name="Normal 6 2 2 2 2_ESF-08" xfId="15155"/>
    <cellStyle name="Normal 6 2 2 2 3" xfId="1522"/>
    <cellStyle name="Normal 6 2 2 2 3 2" xfId="1523"/>
    <cellStyle name="Normal 6 2 2 2 3 3" xfId="17816"/>
    <cellStyle name="Normal 6 2 2 2 3_ESF-08" xfId="14826"/>
    <cellStyle name="Normal 6 2 2 2 4" xfId="1524"/>
    <cellStyle name="Normal 6 2 2 2 5" xfId="17809"/>
    <cellStyle name="Normal 6 2 2 2_ESF-08" xfId="14032"/>
    <cellStyle name="Normal 6 2 2 3" xfId="1525"/>
    <cellStyle name="Normal 6 2 2 3 2" xfId="1526"/>
    <cellStyle name="Normal 6 2 2 3 3" xfId="17819"/>
    <cellStyle name="Normal 6 2 2 3_ESF-08" xfId="14721"/>
    <cellStyle name="Normal 6 2 2 4" xfId="1527"/>
    <cellStyle name="Normal 6 2 2 4 2" xfId="1528"/>
    <cellStyle name="Normal 6 2 2 4 3" xfId="17821"/>
    <cellStyle name="Normal 6 2 2 4_ESF-08" xfId="14249"/>
    <cellStyle name="Normal 6 2 2 5" xfId="1529"/>
    <cellStyle name="Normal 6 2 2 5 2" xfId="1530"/>
    <cellStyle name="Normal 6 2 2 5 3" xfId="17823"/>
    <cellStyle name="Normal 6 2 2 5_ESF-08" xfId="14994"/>
    <cellStyle name="Normal 6 2 2 6" xfId="1531"/>
    <cellStyle name="Normal 6 2 2 6 2" xfId="1532"/>
    <cellStyle name="Normal 6 2 2 6 3" xfId="17825"/>
    <cellStyle name="Normal 6 2 2 6_ESF-08" xfId="13576"/>
    <cellStyle name="Normal 6 2 2 7" xfId="1533"/>
    <cellStyle name="Normal 6 2 2 7 2" xfId="1534"/>
    <cellStyle name="Normal 6 2 2 7 3" xfId="17827"/>
    <cellStyle name="Normal 6 2 2 7_ESF-08" xfId="13796"/>
    <cellStyle name="Normal 6 2 2 8" xfId="1535"/>
    <cellStyle name="Normal 6 2 2 8 2" xfId="1536"/>
    <cellStyle name="Normal 6 2 2 8 3" xfId="17829"/>
    <cellStyle name="Normal 6 2 2 8_ESF-08" xfId="15097"/>
    <cellStyle name="Normal 6 2 2 9" xfId="1537"/>
    <cellStyle name="Normal 6 2 2 9 2" xfId="1538"/>
    <cellStyle name="Normal 6 2 2 9 3" xfId="17831"/>
    <cellStyle name="Normal 6 2 2 9_ESF-08" xfId="13684"/>
    <cellStyle name="Normal 6 2 2_ESF-08" xfId="14589"/>
    <cellStyle name="Normal 6 2 3" xfId="1539"/>
    <cellStyle name="Normal 6 2 3 2" xfId="1540"/>
    <cellStyle name="Normal 6 2 3 2 2" xfId="1541"/>
    <cellStyle name="Normal 6 2 3 2 2 2" xfId="1542"/>
    <cellStyle name="Normal 6 2 3 2 2 3" xfId="17835"/>
    <cellStyle name="Normal 6 2 3 2 2_ESF-08" xfId="8156"/>
    <cellStyle name="Normal 6 2 3 2 3" xfId="1543"/>
    <cellStyle name="Normal 6 2 3 2 3 2" xfId="1544"/>
    <cellStyle name="Normal 6 2 3 2 3 3" xfId="17837"/>
    <cellStyle name="Normal 6 2 3 2 3_ESF-08" xfId="14034"/>
    <cellStyle name="Normal 6 2 3 2 4" xfId="1545"/>
    <cellStyle name="Normal 6 2 3 2 5" xfId="17834"/>
    <cellStyle name="Normal 6 2 3 2 6" xfId="18963"/>
    <cellStyle name="Normal 6 2 3 2 7" xfId="19103"/>
    <cellStyle name="Normal 6 2 3 2_ESF-08" xfId="14661"/>
    <cellStyle name="Normal 6 2 3 3" xfId="1546"/>
    <cellStyle name="Normal 6 2 3 3 2" xfId="1547"/>
    <cellStyle name="Normal 6 2 3 3 3" xfId="17840"/>
    <cellStyle name="Normal 6 2 3 3_ESF-08" xfId="14771"/>
    <cellStyle name="Normal 6 2 3 4" xfId="1548"/>
    <cellStyle name="Normal 6 2 3 5" xfId="17833"/>
    <cellStyle name="Normal 6 2 3_ESF-08" xfId="13405"/>
    <cellStyle name="Normal 6 2 4" xfId="1549"/>
    <cellStyle name="Normal 6 2 4 2" xfId="1550"/>
    <cellStyle name="Normal 6 2 4 3" xfId="17843"/>
    <cellStyle name="Normal 6 2 4_ESF-08" xfId="13902"/>
    <cellStyle name="Normal 6 2 5" xfId="1551"/>
    <cellStyle name="Normal 6 2 5 2" xfId="1552"/>
    <cellStyle name="Normal 6 2 5 3" xfId="17845"/>
    <cellStyle name="Normal 6 2 5_ESF-08" xfId="15259"/>
    <cellStyle name="Normal 6 2 6" xfId="1553"/>
    <cellStyle name="Normal 6 2 6 2" xfId="1554"/>
    <cellStyle name="Normal 6 2 6 3" xfId="17847"/>
    <cellStyle name="Normal 6 2 6_ESF-08" xfId="14996"/>
    <cellStyle name="Normal 6 2 7" xfId="1555"/>
    <cellStyle name="Normal 6 2 7 2" xfId="1556"/>
    <cellStyle name="Normal 6 2 7 3" xfId="17849"/>
    <cellStyle name="Normal 6 2 7_ESF-08" xfId="13577"/>
    <cellStyle name="Normal 6 2 8" xfId="1557"/>
    <cellStyle name="Normal 6 2 8 2" xfId="1558"/>
    <cellStyle name="Normal 6 2 8 3" xfId="17851"/>
    <cellStyle name="Normal 6 2 8_ESF-08" xfId="14484"/>
    <cellStyle name="Normal 6 2 9" xfId="1559"/>
    <cellStyle name="Normal 6 2 9 2" xfId="1560"/>
    <cellStyle name="Normal 6 2 9 3" xfId="17853"/>
    <cellStyle name="Normal 6 2 9_ESF-08" xfId="13250"/>
    <cellStyle name="Normal 6 2_310GCP" xfId="1561"/>
    <cellStyle name="Normal 6 3" xfId="1562"/>
    <cellStyle name="Normal 6 3 2" xfId="1563"/>
    <cellStyle name="Normal 6 3 3" xfId="17855"/>
    <cellStyle name="Normal 6 3_ESF-08" xfId="14828"/>
    <cellStyle name="Normal 6 4" xfId="1564"/>
    <cellStyle name="Normal 6 4 2" xfId="1565"/>
    <cellStyle name="Normal 6 4 3" xfId="17857"/>
    <cellStyle name="Normal 6 4_ESF-08" xfId="13630"/>
    <cellStyle name="Normal 6 5" xfId="1566"/>
    <cellStyle name="Normal 6 5 2" xfId="1567"/>
    <cellStyle name="Normal 6 5 3" xfId="17859"/>
    <cellStyle name="Normal 6 5_ESF-08" xfId="6715"/>
    <cellStyle name="Normal 6 6" xfId="1568"/>
    <cellStyle name="Normal 6 6 2" xfId="1569"/>
    <cellStyle name="Normal 6 6 3" xfId="17861"/>
    <cellStyle name="Normal 6 6_ESF-08" xfId="13304"/>
    <cellStyle name="Normal 6 7" xfId="1570"/>
    <cellStyle name="Normal 6 7 2" xfId="1571"/>
    <cellStyle name="Normal 6 7 3" xfId="17863"/>
    <cellStyle name="Normal 6 7_ESF-08" xfId="14997"/>
    <cellStyle name="Normal 6 8" xfId="1572"/>
    <cellStyle name="Normal 6 8 2" xfId="1573"/>
    <cellStyle name="Normal 6 8 3" xfId="17865"/>
    <cellStyle name="Normal 6 8_ESF-08" xfId="13578"/>
    <cellStyle name="Normal 6 9" xfId="1574"/>
    <cellStyle name="Normal 6 9 2" xfId="1575"/>
    <cellStyle name="Normal 6 9 3" xfId="17867"/>
    <cellStyle name="Normal 6 9_ESF-08" xfId="14487"/>
    <cellStyle name="Normal 6_ESF-08" xfId="14146"/>
    <cellStyle name="Normal 60" xfId="1799"/>
    <cellStyle name="Normal 60 2" xfId="8232"/>
    <cellStyle name="Normal 60 3" xfId="17869"/>
    <cellStyle name="Normal 60_ESF-08" xfId="13741"/>
    <cellStyle name="Normal 61" xfId="1800"/>
    <cellStyle name="Normal 61 2" xfId="8233"/>
    <cellStyle name="Normal 61 3" xfId="17870"/>
    <cellStyle name="Normal 61_ESF-08" xfId="7039"/>
    <cellStyle name="Normal 62" xfId="1801"/>
    <cellStyle name="Normal 62 2" xfId="8234"/>
    <cellStyle name="Normal 62 3" xfId="17871"/>
    <cellStyle name="Normal 62_ESF-08" xfId="15047"/>
    <cellStyle name="Normal 63" xfId="1802"/>
    <cellStyle name="Normal 63 2" xfId="8235"/>
    <cellStyle name="Normal 63 3" xfId="17872"/>
    <cellStyle name="Normal 63_ESF-08" xfId="13797"/>
    <cellStyle name="Normal 64" xfId="1803"/>
    <cellStyle name="Normal 64 2" xfId="8236"/>
    <cellStyle name="Normal 64 3" xfId="17873"/>
    <cellStyle name="Normal 64_ESF-08" xfId="13901"/>
    <cellStyle name="Normal 65" xfId="1785"/>
    <cellStyle name="Normal 65 2" xfId="8218"/>
    <cellStyle name="Normal 65 3" xfId="17874"/>
    <cellStyle name="Normal 65_ESF-08" xfId="14591"/>
    <cellStyle name="Normal 66" xfId="1804"/>
    <cellStyle name="Normal 66 2" xfId="8237"/>
    <cellStyle name="Normal 66_ESF-08" xfId="14663"/>
    <cellStyle name="Normal 67" xfId="1805"/>
    <cellStyle name="Normal 67 2" xfId="8238"/>
    <cellStyle name="Normal 67_ESF-08" xfId="14094"/>
    <cellStyle name="Normal 68" xfId="1775"/>
    <cellStyle name="Normal 68 2" xfId="8208"/>
    <cellStyle name="Normal 68_ESF-08" xfId="14944"/>
    <cellStyle name="Normal 69" xfId="2791"/>
    <cellStyle name="Normal 69 2" xfId="9223"/>
    <cellStyle name="Normal 69_ESF-08" xfId="13199"/>
    <cellStyle name="Normal 7" xfId="1576"/>
    <cellStyle name="Normal 7 10" xfId="1577"/>
    <cellStyle name="Normal 7 10 2" xfId="1578"/>
    <cellStyle name="Normal 7 10 3" xfId="17876"/>
    <cellStyle name="Normal 7 10_ESF-08" xfId="13975"/>
    <cellStyle name="Normal 7 11" xfId="1579"/>
    <cellStyle name="Normal 7 12" xfId="1580"/>
    <cellStyle name="Normal 7 12 2" xfId="17878"/>
    <cellStyle name="Normal 7 13" xfId="1581"/>
    <cellStyle name="Normal 7 14" xfId="17875"/>
    <cellStyle name="Normal 7 15" xfId="18964"/>
    <cellStyle name="Normal 7 16" xfId="19104"/>
    <cellStyle name="Normal 7 2" xfId="1582"/>
    <cellStyle name="Normal 7 2 10" xfId="17879"/>
    <cellStyle name="Normal 7 2 2" xfId="1583"/>
    <cellStyle name="Normal 7 2 2 2" xfId="1584"/>
    <cellStyle name="Normal 7 2 2 2 2" xfId="1585"/>
    <cellStyle name="Normal 7 2 2 2 2 2" xfId="1586"/>
    <cellStyle name="Normal 7 2 2 2 2 3" xfId="17882"/>
    <cellStyle name="Normal 7 2 2 2 2_ESF-08" xfId="13740"/>
    <cellStyle name="Normal 7 2 2 2 3" xfId="1587"/>
    <cellStyle name="Normal 7 2 2 2 3 2" xfId="1588"/>
    <cellStyle name="Normal 7 2 2 2 3 3" xfId="17884"/>
    <cellStyle name="Normal 7 2 2 2 3_ESF-08" xfId="13685"/>
    <cellStyle name="Normal 7 2 2 2 4" xfId="1589"/>
    <cellStyle name="Normal 7 2 2 2 5" xfId="17881"/>
    <cellStyle name="Normal 7 2 2 2 6" xfId="18965"/>
    <cellStyle name="Normal 7 2 2 2 7" xfId="19105"/>
    <cellStyle name="Normal 7 2 2 2_ESF-08" xfId="14322"/>
    <cellStyle name="Normal 7 2 2 3" xfId="1590"/>
    <cellStyle name="Normal 7 2 2 3 2" xfId="1591"/>
    <cellStyle name="Normal 7 2 2 3 3" xfId="17887"/>
    <cellStyle name="Normal 7 2 2 3_ESF-08" xfId="14776"/>
    <cellStyle name="Normal 7 2 2 4" xfId="1592"/>
    <cellStyle name="Normal 7 2 2 5" xfId="17880"/>
    <cellStyle name="Normal 7 2 2_ESF-08" xfId="14251"/>
    <cellStyle name="Normal 7 2 3" xfId="1593"/>
    <cellStyle name="Normal 7 2 3 2" xfId="1594"/>
    <cellStyle name="Normal 7 2 3 3" xfId="17890"/>
    <cellStyle name="Normal 7 2 3_ESF-08" xfId="14924"/>
    <cellStyle name="Normal 7 2 4" xfId="1595"/>
    <cellStyle name="Normal 7 2 4 2" xfId="1596"/>
    <cellStyle name="Normal 7 2 4 3" xfId="17892"/>
    <cellStyle name="Normal 7 2 4_ESF-08" xfId="13406"/>
    <cellStyle name="Normal 7 2 5" xfId="1597"/>
    <cellStyle name="Normal 7 2 5 2" xfId="1598"/>
    <cellStyle name="Normal 7 2 5 3" xfId="17894"/>
    <cellStyle name="Normal 7 2 5_ESF-08" xfId="13140"/>
    <cellStyle name="Normal 7 2 6" xfId="1599"/>
    <cellStyle name="Normal 7 2 6 2" xfId="1600"/>
    <cellStyle name="Normal 7 2 6 3" xfId="17896"/>
    <cellStyle name="Normal 7 2 6_ESF-08" xfId="14945"/>
    <cellStyle name="Normal 7 2 7" xfId="1601"/>
    <cellStyle name="Normal 7 2 7 2" xfId="1602"/>
    <cellStyle name="Normal 7 2 7 3" xfId="17898"/>
    <cellStyle name="Normal 7 2 7_ESF-08" xfId="13799"/>
    <cellStyle name="Normal 7 2 8" xfId="1603"/>
    <cellStyle name="Normal 7 2 8 2" xfId="1604"/>
    <cellStyle name="Normal 7 2 8 3" xfId="17900"/>
    <cellStyle name="Normal 7 2 8_ESF-08" xfId="15102"/>
    <cellStyle name="Normal 7 2 9" xfId="1605"/>
    <cellStyle name="Normal 7 2_ESF-08" xfId="15258"/>
    <cellStyle name="Normal 7 3" xfId="1606"/>
    <cellStyle name="Normal 7 3 2" xfId="1607"/>
    <cellStyle name="Normal 7 3 2 2" xfId="1608"/>
    <cellStyle name="Normal 7 3 2 2 2" xfId="1609"/>
    <cellStyle name="Normal 7 3 2 2 3" xfId="17905"/>
    <cellStyle name="Normal 7 3 2 2_ESF-08" xfId="14093"/>
    <cellStyle name="Normal 7 3 2 3" xfId="1610"/>
    <cellStyle name="Normal 7 3 2 3 2" xfId="1611"/>
    <cellStyle name="Normal 7 3 2 3 3" xfId="17907"/>
    <cellStyle name="Normal 7 3 2 3_ESF-08" xfId="14035"/>
    <cellStyle name="Normal 7 3 2 4" xfId="1612"/>
    <cellStyle name="Normal 7 3 2 5" xfId="17904"/>
    <cellStyle name="Normal 7 3 2 6" xfId="18966"/>
    <cellStyle name="Normal 7 3 2 7" xfId="19106"/>
    <cellStyle name="Normal 7 3 2_ESF-08" xfId="14662"/>
    <cellStyle name="Normal 7 3 3" xfId="1613"/>
    <cellStyle name="Normal 7 3 3 2" xfId="1614"/>
    <cellStyle name="Normal 7 3 3 3" xfId="17910"/>
    <cellStyle name="Normal 7 3 3_ESF-08" xfId="13631"/>
    <cellStyle name="Normal 7 3 4" xfId="1615"/>
    <cellStyle name="Normal 7 3 5" xfId="17903"/>
    <cellStyle name="Normal 7 3_ESF-08" xfId="13903"/>
    <cellStyle name="Normal 7 4" xfId="1616"/>
    <cellStyle name="Normal 7 4 2" xfId="1617"/>
    <cellStyle name="Normal 7 4 3" xfId="17913"/>
    <cellStyle name="Normal 7 4_ESF-08" xfId="8153"/>
    <cellStyle name="Normal 7 5" xfId="1618"/>
    <cellStyle name="Normal 7 5 2" xfId="1619"/>
    <cellStyle name="Normal 7 5 3" xfId="17914"/>
    <cellStyle name="Normal 7 5_ESF-08" xfId="14775"/>
    <cellStyle name="Normal 7 6" xfId="1620"/>
    <cellStyle name="Normal 7 6 2" xfId="1621"/>
    <cellStyle name="Normal 7 6 3" xfId="17916"/>
    <cellStyle name="Normal 7 6_ESF-08" xfId="14723"/>
    <cellStyle name="Normal 7 7" xfId="1622"/>
    <cellStyle name="Normal 7 7 2" xfId="1623"/>
    <cellStyle name="Normal 7 7 3" xfId="17918"/>
    <cellStyle name="Normal 7 7_ESF-08" xfId="15260"/>
    <cellStyle name="Normal 7 8" xfId="1624"/>
    <cellStyle name="Normal 7 8 2" xfId="1625"/>
    <cellStyle name="Normal 7 8 3" xfId="17920"/>
    <cellStyle name="Normal 7 8_ESF-08" xfId="14998"/>
    <cellStyle name="Normal 7 9" xfId="1626"/>
    <cellStyle name="Normal 7 9 2" xfId="1627"/>
    <cellStyle name="Normal 7 9 3" xfId="17922"/>
    <cellStyle name="Normal 7 9_ESF-08" xfId="7038"/>
    <cellStyle name="Normal 7_ESF-08" xfId="14147"/>
    <cellStyle name="Normal 70" xfId="1777"/>
    <cellStyle name="Normal 70 2" xfId="8210"/>
    <cellStyle name="Normal 70_ESF-08" xfId="13305"/>
    <cellStyle name="Normal 71" xfId="1776"/>
    <cellStyle name="Normal 71 2" xfId="8209"/>
    <cellStyle name="Normal 71_ESF-08" xfId="14323"/>
    <cellStyle name="Normal 72" xfId="2793"/>
    <cellStyle name="Normal 72 2" xfId="9225"/>
    <cellStyle name="Normal 72_ESF-08" xfId="13251"/>
    <cellStyle name="Normal 73" xfId="4742"/>
    <cellStyle name="Normal 73 2" xfId="11174"/>
    <cellStyle name="Normal 73_ESF-08" xfId="6714"/>
    <cellStyle name="Normal 74" xfId="5707"/>
    <cellStyle name="Normal 74 2" xfId="12139"/>
    <cellStyle name="Normal 74_ESF-08" xfId="14373"/>
    <cellStyle name="Normal 75" xfId="6693"/>
    <cellStyle name="Normal 76" xfId="8206"/>
    <cellStyle name="Normal 77" xfId="13537"/>
    <cellStyle name="Normal 78" xfId="14253"/>
    <cellStyle name="Normal 79" xfId="14101"/>
    <cellStyle name="Normal 8" xfId="1628"/>
    <cellStyle name="Normal 8 2" xfId="1629"/>
    <cellStyle name="Normal 8 3" xfId="1630"/>
    <cellStyle name="Normal 8 4" xfId="17924"/>
    <cellStyle name="Normal 8_ESF-08" xfId="6928"/>
    <cellStyle name="Normal 80" xfId="15285"/>
    <cellStyle name="Normal 81" xfId="15270"/>
    <cellStyle name="Normal 82" xfId="15313"/>
    <cellStyle name="Normal 83" xfId="15292"/>
    <cellStyle name="Normal 84" xfId="15268"/>
    <cellStyle name="Normal 85" xfId="6936"/>
    <cellStyle name="Normal 86" xfId="15325"/>
    <cellStyle name="Normal 87" xfId="15326"/>
    <cellStyle name="Normal 88" xfId="18075"/>
    <cellStyle name="Normal 89" xfId="18967"/>
    <cellStyle name="Normal 9" xfId="1631"/>
    <cellStyle name="Normal 9 2" xfId="1632"/>
    <cellStyle name="Normal 9 3" xfId="1633"/>
    <cellStyle name="Normal 9 4" xfId="17927"/>
    <cellStyle name="Normal 9_ESF-08" xfId="14664"/>
    <cellStyle name="Notas 2" xfId="1634"/>
    <cellStyle name="Notas 2 2" xfId="1635"/>
    <cellStyle name="Notas 2 3" xfId="17930"/>
    <cellStyle name="Notas 2_ESF-08" xfId="13976"/>
    <cellStyle name="Notas 3" xfId="1636"/>
    <cellStyle name="Notas 3 2" xfId="1637"/>
    <cellStyle name="Notas 3 3" xfId="17932"/>
    <cellStyle name="Notas 3_ESF-08" xfId="13579"/>
    <cellStyle name="Note" xfId="1638"/>
    <cellStyle name="Note 10" xfId="1639"/>
    <cellStyle name="Note 10 2" xfId="1640"/>
    <cellStyle name="Note 10 3" xfId="17935"/>
    <cellStyle name="Note 10_ESF-08" xfId="14592"/>
    <cellStyle name="Note 11" xfId="1641"/>
    <cellStyle name="Note 11 2" xfId="1642"/>
    <cellStyle name="Note 11 3" xfId="17937"/>
    <cellStyle name="Note 11_ESF-08" xfId="14252"/>
    <cellStyle name="Note 12" xfId="1643"/>
    <cellStyle name="Note 12 2" xfId="1644"/>
    <cellStyle name="Note 12 3" xfId="17939"/>
    <cellStyle name="Note 12_ESF-08" xfId="14925"/>
    <cellStyle name="Note 13" xfId="1645"/>
    <cellStyle name="Note 13 2" xfId="1646"/>
    <cellStyle name="Note 13 3" xfId="17941"/>
    <cellStyle name="Note 13_ESF-08" xfId="13744"/>
    <cellStyle name="Note 14" xfId="1647"/>
    <cellStyle name="Note 15" xfId="17934"/>
    <cellStyle name="Note 2" xfId="1648"/>
    <cellStyle name="Note 2 2" xfId="1649"/>
    <cellStyle name="Note 2 3" xfId="17944"/>
    <cellStyle name="Note 2_ESF-08" xfId="14829"/>
    <cellStyle name="Note 3" xfId="1650"/>
    <cellStyle name="Note 3 2" xfId="1651"/>
    <cellStyle name="Note 3 3" xfId="17946"/>
    <cellStyle name="Note 3_ESF-08" xfId="14777"/>
    <cellStyle name="Note 4" xfId="1652"/>
    <cellStyle name="Note 4 2" xfId="1653"/>
    <cellStyle name="Note 4 3" xfId="17947"/>
    <cellStyle name="Note 4_ESF-08" xfId="13686"/>
    <cellStyle name="Note 5" xfId="1654"/>
    <cellStyle name="Note 5 2" xfId="1655"/>
    <cellStyle name="Note 5 3" xfId="17949"/>
    <cellStyle name="Note 5_ESF-08" xfId="13407"/>
    <cellStyle name="Note 6" xfId="1656"/>
    <cellStyle name="Note 6 2" xfId="1657"/>
    <cellStyle name="Note 6 3" xfId="17951"/>
    <cellStyle name="Note 6_ESF-08" xfId="13742"/>
    <cellStyle name="Note 7" xfId="1658"/>
    <cellStyle name="Note 7 2" xfId="1659"/>
    <cellStyle name="Note 7 3" xfId="17953"/>
    <cellStyle name="Note 7_ESF-08" xfId="14374"/>
    <cellStyle name="Note 8" xfId="1660"/>
    <cellStyle name="Note 8 2" xfId="1661"/>
    <cellStyle name="Note 8 3" xfId="17955"/>
    <cellStyle name="Note 8_ESF-08" xfId="13904"/>
    <cellStyle name="Note 9" xfId="1662"/>
    <cellStyle name="Note 9 2" xfId="1663"/>
    <cellStyle name="Note 9 3" xfId="17957"/>
    <cellStyle name="Note 9_ESF-08" xfId="15103"/>
    <cellStyle name="Note_ESF-08" xfId="13306"/>
    <cellStyle name="Output" xfId="1664"/>
    <cellStyle name="Output 2" xfId="1665"/>
    <cellStyle name="Output 3" xfId="17959"/>
    <cellStyle name="Output_ESF-08" xfId="14036"/>
    <cellStyle name="Percent_Cruces" xfId="1666"/>
    <cellStyle name="Porcentaje" xfId="9" builtinId="5"/>
    <cellStyle name="Porcentaje 10" xfId="1668"/>
    <cellStyle name="Porcentaje 11" xfId="1669"/>
    <cellStyle name="Porcentaje 12" xfId="1667"/>
    <cellStyle name="Porcentaje 13" xfId="1809"/>
    <cellStyle name="Porcentaje 13 2" xfId="17966"/>
    <cellStyle name="Porcentaje 2" xfId="7"/>
    <cellStyle name="Porcentaje 2 2" xfId="1671"/>
    <cellStyle name="Porcentaje 2 2 10" xfId="13581"/>
    <cellStyle name="Porcentaje 2 2 2" xfId="1672"/>
    <cellStyle name="Porcentaje 2 2 3" xfId="2782"/>
    <cellStyle name="Porcentaje 2 2 4" xfId="8171"/>
    <cellStyle name="Porcentaje 2 2 5" xfId="6951"/>
    <cellStyle name="Porcentaje 2 2 6" xfId="13536"/>
    <cellStyle name="Porcentaje 2 2 7" xfId="14928"/>
    <cellStyle name="Porcentaje 2 2 8" xfId="14595"/>
    <cellStyle name="Porcentaje 2 2 9" xfId="15280"/>
    <cellStyle name="Porcentaje 2 2_ESF-08" xfId="13597"/>
    <cellStyle name="Porcentaje 2 3" xfId="1670"/>
    <cellStyle name="Porcentaje 2 4" xfId="1807"/>
    <cellStyle name="Porcentaje 2 4 2" xfId="17972"/>
    <cellStyle name="Porcentaje 2_ESF-01" xfId="1673"/>
    <cellStyle name="Porcentaje 3" xfId="1674"/>
    <cellStyle name="Porcentaje 4" xfId="1675"/>
    <cellStyle name="Porcentaje 5" xfId="1676"/>
    <cellStyle name="Porcentaje 6" xfId="1677"/>
    <cellStyle name="Porcentaje 7" xfId="1678"/>
    <cellStyle name="Porcentaje 8" xfId="1679"/>
    <cellStyle name="Porcentaje 9" xfId="1680"/>
    <cellStyle name="Porcentual 2" xfId="6713"/>
    <cellStyle name="Porcentual 2 10" xfId="1681"/>
    <cellStyle name="Porcentual 2 11" xfId="1682"/>
    <cellStyle name="Porcentual 2 12" xfId="1683"/>
    <cellStyle name="Porcentual 2 13" xfId="1684"/>
    <cellStyle name="Porcentual 2 14" xfId="1685"/>
    <cellStyle name="Porcentual 2 15" xfId="1686"/>
    <cellStyle name="Porcentual 2 16" xfId="1687"/>
    <cellStyle name="Porcentual 2 17" xfId="1688"/>
    <cellStyle name="Porcentual 2 2" xfId="1689"/>
    <cellStyle name="Porcentual 2 2 2" xfId="1690"/>
    <cellStyle name="Porcentual 2 2_ESF-08" xfId="13905"/>
    <cellStyle name="Porcentual 2 3" xfId="1691"/>
    <cellStyle name="Porcentual 2 3 2" xfId="1692"/>
    <cellStyle name="Porcentual 2 3_ESF-08" xfId="8071"/>
    <cellStyle name="Porcentual 2 4" xfId="1693"/>
    <cellStyle name="Porcentual 2 5" xfId="1694"/>
    <cellStyle name="Porcentual 2 6" xfId="1695"/>
    <cellStyle name="Porcentual 2 7" xfId="1696"/>
    <cellStyle name="Porcentual 2 8" xfId="1697"/>
    <cellStyle name="Porcentual 2 9" xfId="1698"/>
    <cellStyle name="Porcentual 3" xfId="1699"/>
    <cellStyle name="Porcentual 3 10" xfId="13147"/>
    <cellStyle name="Porcentual 3 2" xfId="1700"/>
    <cellStyle name="Porcentual 3 3" xfId="1701"/>
    <cellStyle name="Porcentual 3 4" xfId="6969"/>
    <cellStyle name="Porcentual 3 5" xfId="15105"/>
    <cellStyle name="Porcentual 3 6" xfId="14594"/>
    <cellStyle name="Porcentual 3 7" xfId="15289"/>
    <cellStyle name="Porcentual 3 8" xfId="15310"/>
    <cellStyle name="Porcentual 3 9" xfId="14382"/>
    <cellStyle name="Porcentual 3_ESF-08" xfId="14269"/>
    <cellStyle name="Porcentual 4 10" xfId="1702"/>
    <cellStyle name="Porcentual 4 10 10" xfId="14669"/>
    <cellStyle name="Porcentual 4 10 2" xfId="2783"/>
    <cellStyle name="Porcentual 4 10 3" xfId="8181"/>
    <cellStyle name="Porcentual 4 10 4" xfId="6972"/>
    <cellStyle name="Porcentual 4 10 5" xfId="14148"/>
    <cellStyle name="Porcentual 4 10 6" xfId="14725"/>
    <cellStyle name="Porcentual 4 10 7" xfId="6881"/>
    <cellStyle name="Porcentual 4 10 8" xfId="15275"/>
    <cellStyle name="Porcentual 4 10 9" xfId="14612"/>
    <cellStyle name="Porcentual 4 10_ESF-08" xfId="15261"/>
    <cellStyle name="Porcentual 4 2" xfId="1703"/>
    <cellStyle name="Porcentual 4 3" xfId="1704"/>
    <cellStyle name="Porcentual 4 4" xfId="1705"/>
    <cellStyle name="Porcentual 4 5" xfId="1706"/>
    <cellStyle name="Porcentual 4 6" xfId="1707"/>
    <cellStyle name="Porcentual 4 7" xfId="1708"/>
    <cellStyle name="Porcentual 4 8" xfId="1709"/>
    <cellStyle name="Porcentual 4 9" xfId="1710"/>
    <cellStyle name="Porcentual 4 9 10" xfId="15293"/>
    <cellStyle name="Porcentual 4 9 2" xfId="2784"/>
    <cellStyle name="Porcentual 4 9 3" xfId="8182"/>
    <cellStyle name="Porcentual 4 9 4" xfId="6980"/>
    <cellStyle name="Porcentual 4 9 5" xfId="13144"/>
    <cellStyle name="Porcentual 4 9 6" xfId="14668"/>
    <cellStyle name="Porcentual 4 9 7" xfId="15288"/>
    <cellStyle name="Porcentual 4 9 8" xfId="13909"/>
    <cellStyle name="Porcentual 4 9 9" xfId="15276"/>
    <cellStyle name="Porcentual 4 9_ESF-08" xfId="13200"/>
    <cellStyle name="Porcentual 5" xfId="1711"/>
    <cellStyle name="Porcentual 5 2" xfId="1712"/>
    <cellStyle name="Porcentual 5 2 10" xfId="13634"/>
    <cellStyle name="Porcentual 5 2 2" xfId="2785"/>
    <cellStyle name="Porcentual 5 2 3" xfId="8183"/>
    <cellStyle name="Porcentual 5 2 4" xfId="6981"/>
    <cellStyle name="Porcentual 5 2 5" xfId="14610"/>
    <cellStyle name="Porcentual 5 2 6" xfId="13309"/>
    <cellStyle name="Porcentual 5 2 7" xfId="15322"/>
    <cellStyle name="Porcentual 5 2 8" xfId="13252"/>
    <cellStyle name="Porcentual 5 2 9" xfId="13978"/>
    <cellStyle name="Porcentual 5 2_ESF-08" xfId="13924"/>
    <cellStyle name="Porcentual 5 3" xfId="1713"/>
    <cellStyle name="Porcentual 5 3 10" xfId="14042"/>
    <cellStyle name="Porcentual 5 3 2" xfId="2786"/>
    <cellStyle name="Porcentual 5 3 3" xfId="8184"/>
    <cellStyle name="Porcentual 5 3 4" xfId="6982"/>
    <cellStyle name="Porcentual 5 3 5" xfId="14378"/>
    <cellStyle name="Porcentual 5 3 6" xfId="15049"/>
    <cellStyle name="Porcentual 5 3 7" xfId="13802"/>
    <cellStyle name="Porcentual 5 3 8" xfId="8070"/>
    <cellStyle name="Porcentual 5 3 9" xfId="15157"/>
    <cellStyle name="Porcentual 5 3_ESF-08" xfId="14926"/>
    <cellStyle name="Porcentual 5_ESF-08" xfId="14096"/>
    <cellStyle name="Porcentual 6 2" xfId="1714"/>
    <cellStyle name="Porcentual 6 3" xfId="1715"/>
    <cellStyle name="Porcentual 6 4" xfId="1716"/>
    <cellStyle name="Porcentual 6 4 10" xfId="13148"/>
    <cellStyle name="Porcentual 6 4 2" xfId="2787"/>
    <cellStyle name="Porcentual 6 4 3" xfId="8185"/>
    <cellStyle name="Porcentual 6 4 4" xfId="6985"/>
    <cellStyle name="Porcentual 6 4 5" xfId="14097"/>
    <cellStyle name="Porcentual 6 4 6" xfId="14272"/>
    <cellStyle name="Porcentual 6 4 7" xfId="15302"/>
    <cellStyle name="Porcentual 6 4 8" xfId="15265"/>
    <cellStyle name="Porcentual 6 4 9" xfId="15315"/>
    <cellStyle name="Porcentual 6 4_ESF-08" xfId="14375"/>
    <cellStyle name="Porcentual 6 5" xfId="1717"/>
    <cellStyle name="Porcentual 6 5 10" xfId="15295"/>
    <cellStyle name="Porcentual 6 5 2" xfId="2788"/>
    <cellStyle name="Porcentual 6 5 3" xfId="8186"/>
    <cellStyle name="Porcentual 6 5 4" xfId="6986"/>
    <cellStyle name="Porcentual 6 5 5" xfId="13925"/>
    <cellStyle name="Porcentual 6 5 6" xfId="13253"/>
    <cellStyle name="Porcentual 6 5 7" xfId="14488"/>
    <cellStyle name="Porcentual 6 5 8" xfId="13908"/>
    <cellStyle name="Porcentual 6 5 9" xfId="13582"/>
    <cellStyle name="Porcentual 6 5_ESF-08" xfId="13743"/>
    <cellStyle name="Porcentual 7 2" xfId="1718"/>
    <cellStyle name="Porcentual 7 3" xfId="1719"/>
    <cellStyle name="Porcentual 8" xfId="1720"/>
    <cellStyle name="Porcentual 8 2" xfId="1721"/>
    <cellStyle name="Porcentual 8_ESF-08" xfId="15255"/>
    <cellStyle name="Porcentual 9" xfId="1722"/>
    <cellStyle name="Porcentual 9 2" xfId="1723"/>
    <cellStyle name="Porcentual 9 3" xfId="1724"/>
    <cellStyle name="Porcentual 9 3 10" xfId="15272"/>
    <cellStyle name="Porcentual 9 3 2" xfId="2789"/>
    <cellStyle name="Porcentual 9 3 3" xfId="8187"/>
    <cellStyle name="Porcentual 9 3 4" xfId="6993"/>
    <cellStyle name="Porcentual 9 3 5" xfId="6712"/>
    <cellStyle name="Porcentual 9 3 6" xfId="14927"/>
    <cellStyle name="Porcentual 9 3 7" xfId="14100"/>
    <cellStyle name="Porcentual 9 3 8" xfId="15286"/>
    <cellStyle name="Porcentual 9 3 9" xfId="15269"/>
    <cellStyle name="Porcentual 9 3_ESF-08" xfId="14038"/>
    <cellStyle name="Porcentual 9 4" xfId="1725"/>
    <cellStyle name="Porcentual 9 4 10" xfId="13308"/>
    <cellStyle name="Porcentual 9 4 2" xfId="2790"/>
    <cellStyle name="Porcentual 9 4 3" xfId="8188"/>
    <cellStyle name="Porcentual 9 4 4" xfId="6994"/>
    <cellStyle name="Porcentual 9 4 5" xfId="14041"/>
    <cellStyle name="Porcentual 9 4 6" xfId="14929"/>
    <cellStyle name="Porcentual 9 4 7" xfId="15323"/>
    <cellStyle name="Porcentual 9 4 8" xfId="13633"/>
    <cellStyle name="Porcentual 9 4 9" xfId="14946"/>
    <cellStyle name="Porcentual 9 4_ESF-08" xfId="15104"/>
    <cellStyle name="Porcentual 9_ESF-08" xfId="14095"/>
    <cellStyle name="Saldos" xfId="1726"/>
    <cellStyle name="Saldos 2" xfId="1727"/>
    <cellStyle name="Saldos_ESF-08" xfId="14830"/>
    <cellStyle name="Salida 2" xfId="1728"/>
    <cellStyle name="Salida 2 2" xfId="1729"/>
    <cellStyle name="Salida 2 3" xfId="18032"/>
    <cellStyle name="Salida 2_ESF-08" xfId="6922"/>
    <cellStyle name="Salida 3" xfId="1730"/>
    <cellStyle name="Salida 3 2" xfId="1731"/>
    <cellStyle name="Salida 3 3" xfId="18034"/>
    <cellStyle name="Salida 3_ESF-08" xfId="13632"/>
    <cellStyle name="Texto de advertencia 2" xfId="1732"/>
    <cellStyle name="Texto de advertencia 2 2" xfId="1733"/>
    <cellStyle name="Texto de advertencia 2 3" xfId="18036"/>
    <cellStyle name="Texto de advertencia 2_ESF-08" xfId="14376"/>
    <cellStyle name="Texto de advertencia 3" xfId="1734"/>
    <cellStyle name="Texto de advertencia 3 2" xfId="1735"/>
    <cellStyle name="Texto de advertencia 3 3" xfId="18038"/>
    <cellStyle name="Texto de advertencia 3_ESF-08" xfId="14666"/>
    <cellStyle name="Texto explicativo 2" xfId="1736"/>
    <cellStyle name="Texto explicativo 2 2" xfId="1737"/>
    <cellStyle name="Texto explicativo 2 3" xfId="18040"/>
    <cellStyle name="Texto explicativo 2_ESF-08" xfId="13687"/>
    <cellStyle name="Texto explicativo 3" xfId="1738"/>
    <cellStyle name="Texto explicativo 3 2" xfId="1739"/>
    <cellStyle name="Texto explicativo 3 3" xfId="18042"/>
    <cellStyle name="Texto explicativo 3_ESF-08" xfId="13408"/>
    <cellStyle name="Title" xfId="1740"/>
    <cellStyle name="Title 2" xfId="1741"/>
    <cellStyle name="Title 3" xfId="18044"/>
    <cellStyle name="Title_ESF-08" xfId="13745"/>
    <cellStyle name="Título 1 2" xfId="1742"/>
    <cellStyle name="Título 1 2 2" xfId="1743"/>
    <cellStyle name="Título 1 2 3" xfId="18046"/>
    <cellStyle name="Título 1 2_ESF-08" xfId="14149"/>
    <cellStyle name="Título 1 3" xfId="1744"/>
    <cellStyle name="Título 1 3 2" xfId="1745"/>
    <cellStyle name="Título 1 3 3" xfId="18048"/>
    <cellStyle name="Título 1 3_ESF-08" xfId="14999"/>
    <cellStyle name="Título 2 2" xfId="1746"/>
    <cellStyle name="Título 2 2 2" xfId="1747"/>
    <cellStyle name="Título 2 2 3" xfId="18050"/>
    <cellStyle name="Título 2 2_ESF-08" xfId="14037"/>
    <cellStyle name="Título 2 3" xfId="1748"/>
    <cellStyle name="Título 2 3 2" xfId="1749"/>
    <cellStyle name="Título 2 3 3" xfId="18051"/>
    <cellStyle name="Título 2 3_ESF-08" xfId="14324"/>
    <cellStyle name="Título 3 2" xfId="1750"/>
    <cellStyle name="Título 3 2 2" xfId="1751"/>
    <cellStyle name="Título 3 2 3" xfId="18052"/>
    <cellStyle name="Título 3 2_ESF-08" xfId="15048"/>
    <cellStyle name="Título 3 3" xfId="1752"/>
    <cellStyle name="Título 3 3 2" xfId="1753"/>
    <cellStyle name="Título 3 3 3" xfId="18054"/>
    <cellStyle name="Título 3 3_ESF-08" xfId="13409"/>
    <cellStyle name="Título 4" xfId="1754"/>
    <cellStyle name="Título 4 2" xfId="1755"/>
    <cellStyle name="Título 4 3" xfId="18056"/>
    <cellStyle name="Título 4_ESF-08" xfId="14665"/>
    <cellStyle name="Título 5" xfId="1756"/>
    <cellStyle name="Título 5 2" xfId="1757"/>
    <cellStyle name="Título 5 3" xfId="18058"/>
    <cellStyle name="Título 5_ESF-08" xfId="14609"/>
    <cellStyle name="Total 2" xfId="1758"/>
    <cellStyle name="Total 2 2" xfId="1759"/>
    <cellStyle name="Total 2 3" xfId="1760"/>
    <cellStyle name="Total 2 4" xfId="1761"/>
    <cellStyle name="Total 2 5" xfId="18060"/>
    <cellStyle name="Total 2_ESF-08" xfId="13977"/>
    <cellStyle name="Total 3" xfId="1762"/>
    <cellStyle name="Total 3 2" xfId="1763"/>
    <cellStyle name="Total 3 3" xfId="1764"/>
    <cellStyle name="Total 3 4" xfId="1765"/>
    <cellStyle name="Total 3 5" xfId="18064"/>
    <cellStyle name="Total 3_ESF-08" xfId="13307"/>
    <cellStyle name="Total 4" xfId="1766"/>
    <cellStyle name="Total 5" xfId="1767"/>
    <cellStyle name="Total 6" xfId="1768"/>
    <cellStyle name="Total 7" xfId="1769"/>
    <cellStyle name="Total 8" xfId="1770"/>
    <cellStyle name="Total 9" xfId="1771"/>
    <cellStyle name="Warning Text" xfId="1772"/>
    <cellStyle name="Warning Text 2" xfId="1773"/>
    <cellStyle name="Warning Text 3" xfId="18074"/>
    <cellStyle name="Warning Text_ESF-08" xfId="69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285750</xdr:colOff>
      <xdr:row>11</xdr:row>
      <xdr:rowOff>28575</xdr:rowOff>
    </xdr:from>
    <xdr:to>
      <xdr:col>4</xdr:col>
      <xdr:colOff>793751</xdr:colOff>
      <xdr:row>21</xdr:row>
      <xdr:rowOff>33336</xdr:rowOff>
    </xdr:to>
    <xdr:sp macro="" textlink="">
      <xdr:nvSpPr>
        <xdr:cNvPr id="2" name="1 CuadroTexto"/>
        <xdr:cNvSpPr txBox="1"/>
      </xdr:nvSpPr>
      <xdr:spPr>
        <a:xfrm>
          <a:off x="5514975" y="1943100"/>
          <a:ext cx="2222501" cy="143351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gn="just"/>
          <a:r>
            <a:rPr lang="es-MX" sz="1200" b="1"/>
            <a:t>El contenido de las cuentas reflejadas en</a:t>
          </a:r>
          <a:r>
            <a:rPr lang="es-MX" sz="1200" b="1" baseline="0"/>
            <a:t> cada una de las notas</a:t>
          </a:r>
          <a:r>
            <a:rPr lang="es-MX" sz="1200" b="1"/>
            <a:t>, es sólo para </a:t>
          </a:r>
          <a:r>
            <a:rPr lang="es-MX" sz="1200" b="1" u="sng"/>
            <a:t>ejemplificar</a:t>
          </a:r>
          <a:r>
            <a:rPr lang="es-MX" sz="1200" b="1"/>
            <a:t>.</a:t>
          </a:r>
          <a:r>
            <a:rPr lang="es-MX" sz="1200" b="1" baseline="0"/>
            <a:t> E</a:t>
          </a:r>
          <a:r>
            <a:rPr lang="es-MX" sz="1200" b="1"/>
            <a:t>l número, nombre y concepto de la cuenta en particular dependerá de cada 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6600"/>
    <pageSetUpPr fitToPage="1"/>
  </sheetPr>
  <dimension ref="A1:C44"/>
  <sheetViews>
    <sheetView tabSelected="1" zoomScaleNormal="100" zoomScaleSheetLayoutView="100" workbookViewId="0">
      <pane ySplit="2" topLeftCell="A3" activePane="bottomLeft" state="frozen"/>
      <selection activeCell="A14" sqref="A14:B14"/>
      <selection pane="bottomLeft" activeCell="B41" sqref="B41"/>
    </sheetView>
  </sheetViews>
  <sheetFormatPr baseColWidth="10" defaultColWidth="12.85546875" defaultRowHeight="11.25" x14ac:dyDescent="0.2"/>
  <cols>
    <col min="1" max="1" width="14.7109375" style="2" customWidth="1"/>
    <col min="2" max="2" width="63.7109375" style="2" bestFit="1" customWidth="1"/>
    <col min="3" max="3" width="19.7109375" style="2" customWidth="1"/>
    <col min="4" max="16384" width="12.85546875" style="2"/>
  </cols>
  <sheetData>
    <row r="1" spans="1:3" ht="35.1" customHeight="1" x14ac:dyDescent="0.2">
      <c r="A1" s="500" t="s">
        <v>133</v>
      </c>
      <c r="B1" s="501"/>
      <c r="C1" s="1"/>
    </row>
    <row r="2" spans="1:3" ht="15" customHeight="1" x14ac:dyDescent="0.2">
      <c r="A2" s="171" t="s">
        <v>131</v>
      </c>
      <c r="B2" s="172" t="s">
        <v>132</v>
      </c>
    </row>
    <row r="3" spans="1:3" x14ac:dyDescent="0.2">
      <c r="A3" s="66"/>
      <c r="B3" s="70"/>
    </row>
    <row r="4" spans="1:3" x14ac:dyDescent="0.2">
      <c r="A4" s="67"/>
      <c r="B4" s="71" t="s">
        <v>137</v>
      </c>
    </row>
    <row r="5" spans="1:3" x14ac:dyDescent="0.2">
      <c r="A5" s="67"/>
      <c r="B5" s="71"/>
    </row>
    <row r="6" spans="1:3" x14ac:dyDescent="0.2">
      <c r="A6" s="67"/>
      <c r="B6" s="73" t="s">
        <v>0</v>
      </c>
    </row>
    <row r="7" spans="1:3" x14ac:dyDescent="0.2">
      <c r="A7" s="67" t="s">
        <v>1</v>
      </c>
      <c r="B7" s="72" t="s">
        <v>2</v>
      </c>
    </row>
    <row r="8" spans="1:3" x14ac:dyDescent="0.2">
      <c r="A8" s="67" t="s">
        <v>3</v>
      </c>
      <c r="B8" s="72" t="s">
        <v>4</v>
      </c>
    </row>
    <row r="9" spans="1:3" x14ac:dyDescent="0.2">
      <c r="A9" s="67" t="s">
        <v>5</v>
      </c>
      <c r="B9" s="72" t="s">
        <v>6</v>
      </c>
    </row>
    <row r="10" spans="1:3" x14ac:dyDescent="0.2">
      <c r="A10" s="67" t="s">
        <v>7</v>
      </c>
      <c r="B10" s="72" t="s">
        <v>8</v>
      </c>
    </row>
    <row r="11" spans="1:3" x14ac:dyDescent="0.2">
      <c r="A11" s="67" t="s">
        <v>9</v>
      </c>
      <c r="B11" s="72" t="s">
        <v>10</v>
      </c>
    </row>
    <row r="12" spans="1:3" x14ac:dyDescent="0.2">
      <c r="A12" s="67" t="s">
        <v>11</v>
      </c>
      <c r="B12" s="72" t="s">
        <v>12</v>
      </c>
    </row>
    <row r="13" spans="1:3" x14ac:dyDescent="0.2">
      <c r="A13" s="67" t="s">
        <v>13</v>
      </c>
      <c r="B13" s="72" t="s">
        <v>14</v>
      </c>
    </row>
    <row r="14" spans="1:3" x14ac:dyDescent="0.2">
      <c r="A14" s="67" t="s">
        <v>15</v>
      </c>
      <c r="B14" s="72" t="s">
        <v>16</v>
      </c>
    </row>
    <row r="15" spans="1:3" x14ac:dyDescent="0.2">
      <c r="A15" s="67" t="s">
        <v>17</v>
      </c>
      <c r="B15" s="72" t="s">
        <v>18</v>
      </c>
    </row>
    <row r="16" spans="1:3" x14ac:dyDescent="0.2">
      <c r="A16" s="67" t="s">
        <v>19</v>
      </c>
      <c r="B16" s="72" t="s">
        <v>20</v>
      </c>
    </row>
    <row r="17" spans="1:2" x14ac:dyDescent="0.2">
      <c r="A17" s="67" t="s">
        <v>21</v>
      </c>
      <c r="B17" s="72" t="s">
        <v>22</v>
      </c>
    </row>
    <row r="18" spans="1:2" x14ac:dyDescent="0.2">
      <c r="A18" s="67" t="s">
        <v>23</v>
      </c>
      <c r="B18" s="72" t="s">
        <v>24</v>
      </c>
    </row>
    <row r="19" spans="1:2" x14ac:dyDescent="0.2">
      <c r="A19" s="67" t="s">
        <v>25</v>
      </c>
      <c r="B19" s="72" t="s">
        <v>26</v>
      </c>
    </row>
    <row r="20" spans="1:2" x14ac:dyDescent="0.2">
      <c r="A20" s="67" t="s">
        <v>27</v>
      </c>
      <c r="B20" s="72" t="s">
        <v>28</v>
      </c>
    </row>
    <row r="21" spans="1:2" x14ac:dyDescent="0.2">
      <c r="A21" s="67" t="s">
        <v>229</v>
      </c>
      <c r="B21" s="72" t="s">
        <v>29</v>
      </c>
    </row>
    <row r="22" spans="1:2" x14ac:dyDescent="0.2">
      <c r="A22" s="67" t="s">
        <v>230</v>
      </c>
      <c r="B22" s="72" t="s">
        <v>30</v>
      </c>
    </row>
    <row r="23" spans="1:2" x14ac:dyDescent="0.2">
      <c r="A23" s="67" t="s">
        <v>231</v>
      </c>
      <c r="B23" s="72" t="s">
        <v>31</v>
      </c>
    </row>
    <row r="24" spans="1:2" x14ac:dyDescent="0.2">
      <c r="A24" s="67" t="s">
        <v>32</v>
      </c>
      <c r="B24" s="72" t="s">
        <v>33</v>
      </c>
    </row>
    <row r="25" spans="1:2" x14ac:dyDescent="0.2">
      <c r="A25" s="67" t="s">
        <v>34</v>
      </c>
      <c r="B25" s="72" t="s">
        <v>35</v>
      </c>
    </row>
    <row r="26" spans="1:2" x14ac:dyDescent="0.2">
      <c r="A26" s="67" t="s">
        <v>36</v>
      </c>
      <c r="B26" s="72" t="s">
        <v>37</v>
      </c>
    </row>
    <row r="27" spans="1:2" x14ac:dyDescent="0.2">
      <c r="A27" s="67" t="s">
        <v>38</v>
      </c>
      <c r="B27" s="72" t="s">
        <v>39</v>
      </c>
    </row>
    <row r="28" spans="1:2" x14ac:dyDescent="0.2">
      <c r="A28" s="67" t="s">
        <v>226</v>
      </c>
      <c r="B28" s="72" t="s">
        <v>227</v>
      </c>
    </row>
    <row r="29" spans="1:2" x14ac:dyDescent="0.2">
      <c r="A29" s="67"/>
      <c r="B29" s="72"/>
    </row>
    <row r="30" spans="1:2" x14ac:dyDescent="0.2">
      <c r="A30" s="67"/>
      <c r="B30" s="73"/>
    </row>
    <row r="31" spans="1:2" x14ac:dyDescent="0.2">
      <c r="A31" s="67" t="s">
        <v>141</v>
      </c>
      <c r="B31" s="72" t="s">
        <v>135</v>
      </c>
    </row>
    <row r="32" spans="1:2" x14ac:dyDescent="0.2">
      <c r="A32" s="67" t="s">
        <v>142</v>
      </c>
      <c r="B32" s="72" t="s">
        <v>136</v>
      </c>
    </row>
    <row r="33" spans="1:3" x14ac:dyDescent="0.2">
      <c r="A33" s="67"/>
      <c r="B33" s="72"/>
    </row>
    <row r="34" spans="1:3" x14ac:dyDescent="0.2">
      <c r="A34" s="67"/>
      <c r="B34" s="71" t="s">
        <v>138</v>
      </c>
    </row>
    <row r="35" spans="1:3" x14ac:dyDescent="0.2">
      <c r="A35" s="67" t="s">
        <v>140</v>
      </c>
      <c r="B35" s="72" t="s">
        <v>41</v>
      </c>
    </row>
    <row r="36" spans="1:3" x14ac:dyDescent="0.2">
      <c r="A36" s="67"/>
      <c r="B36" s="72" t="s">
        <v>42</v>
      </c>
    </row>
    <row r="37" spans="1:3" ht="12" thickBot="1" x14ac:dyDescent="0.25">
      <c r="A37" s="68"/>
      <c r="B37" s="69"/>
    </row>
    <row r="39" spans="1:3" x14ac:dyDescent="0.2">
      <c r="A39" s="181" t="s">
        <v>236</v>
      </c>
      <c r="B39" s="182"/>
      <c r="C39" s="182"/>
    </row>
    <row r="40" spans="1:3" x14ac:dyDescent="0.2">
      <c r="A40" s="183"/>
      <c r="B40" s="182"/>
      <c r="C40" s="182"/>
    </row>
    <row r="41" spans="1:3" x14ac:dyDescent="0.2">
      <c r="A41" s="184"/>
      <c r="B41" s="185"/>
      <c r="C41" s="184"/>
    </row>
    <row r="42" spans="1:3" x14ac:dyDescent="0.2">
      <c r="A42" s="186"/>
      <c r="B42" s="184"/>
      <c r="C42" s="184"/>
    </row>
    <row r="43" spans="1:3" x14ac:dyDescent="0.2">
      <c r="A43" s="186"/>
      <c r="B43" s="184"/>
      <c r="C43" s="186"/>
    </row>
    <row r="44" spans="1:3" x14ac:dyDescent="0.2">
      <c r="A44" s="186"/>
      <c r="B44" s="191"/>
      <c r="C44" s="191"/>
    </row>
  </sheetData>
  <sheetProtection formatCells="0" formatColumns="0" formatRows="0" autoFilter="0" pivotTables="0"/>
  <mergeCells count="1">
    <mergeCell ref="A1:B1"/>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2:D8"/>
  <sheetViews>
    <sheetView view="pageBreakPreview" zoomScale="110" zoomScaleNormal="100" zoomScaleSheetLayoutView="110" workbookViewId="0">
      <pane ySplit="1" topLeftCell="A2" activePane="bottomLeft" state="frozen"/>
      <selection activeCell="A14" sqref="A14:B14"/>
      <selection pane="bottomLeft" activeCell="D12" sqref="D12"/>
    </sheetView>
  </sheetViews>
  <sheetFormatPr baseColWidth="10"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502" t="s">
        <v>143</v>
      </c>
      <c r="B2" s="503"/>
      <c r="C2" s="88"/>
      <c r="D2" s="88"/>
    </row>
    <row r="3" spans="1:4" ht="12" thickBot="1" x14ac:dyDescent="0.25">
      <c r="A3" s="88"/>
      <c r="B3" s="88"/>
      <c r="C3" s="88"/>
      <c r="D3" s="88"/>
    </row>
    <row r="4" spans="1:4" ht="14.1" customHeight="1" x14ac:dyDescent="0.2">
      <c r="A4" s="137" t="s">
        <v>234</v>
      </c>
      <c r="B4" s="154"/>
      <c r="C4" s="154"/>
      <c r="D4" s="155"/>
    </row>
    <row r="5" spans="1:4" ht="14.1" customHeight="1" x14ac:dyDescent="0.2">
      <c r="A5" s="139" t="s">
        <v>144</v>
      </c>
      <c r="B5" s="145"/>
      <c r="C5" s="145"/>
      <c r="D5" s="146"/>
    </row>
    <row r="6" spans="1:4" ht="14.1" customHeight="1" x14ac:dyDescent="0.2">
      <c r="A6" s="504" t="s">
        <v>158</v>
      </c>
      <c r="B6" s="514"/>
      <c r="C6" s="514"/>
      <c r="D6" s="515"/>
    </row>
    <row r="7" spans="1:4" ht="14.1" customHeight="1" thickBot="1" x14ac:dyDescent="0.25">
      <c r="A7" s="151" t="s">
        <v>159</v>
      </c>
      <c r="B7" s="152"/>
      <c r="C7" s="152"/>
      <c r="D7" s="153"/>
    </row>
    <row r="8" spans="1:4" x14ac:dyDescent="0.2">
      <c r="A8" s="88"/>
      <c r="B8" s="88"/>
      <c r="C8" s="88"/>
      <c r="D8" s="88"/>
    </row>
  </sheetData>
  <mergeCells count="2">
    <mergeCell ref="A2:B2"/>
    <mergeCell ref="A6:D6"/>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pageSetUpPr fitToPage="1"/>
  </sheetPr>
  <dimension ref="A1:G10"/>
  <sheetViews>
    <sheetView zoomScaleNormal="100" zoomScaleSheetLayoutView="100" workbookViewId="0">
      <selection activeCell="F42" sqref="F42"/>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7" width="22.7109375" style="89" customWidth="1"/>
    <col min="8" max="16384" width="11.42578125" style="89"/>
  </cols>
  <sheetData>
    <row r="1" spans="1:7" s="254" customFormat="1" ht="11.25" customHeight="1" x14ac:dyDescent="0.25">
      <c r="A1" s="14" t="s">
        <v>43</v>
      </c>
      <c r="B1" s="14"/>
      <c r="C1" s="282"/>
      <c r="D1" s="14"/>
      <c r="E1" s="14"/>
      <c r="F1" s="14"/>
      <c r="G1" s="283"/>
    </row>
    <row r="2" spans="1:7" s="254" customFormat="1" ht="11.25" customHeight="1" x14ac:dyDescent="0.25">
      <c r="A2" s="14" t="s">
        <v>139</v>
      </c>
      <c r="B2" s="14"/>
      <c r="C2" s="282"/>
      <c r="D2" s="14"/>
      <c r="E2" s="14"/>
      <c r="F2" s="14"/>
      <c r="G2" s="14"/>
    </row>
    <row r="5" spans="1:7" ht="11.25" customHeight="1" x14ac:dyDescent="0.2">
      <c r="A5" s="216" t="s">
        <v>289</v>
      </c>
      <c r="B5" s="216"/>
      <c r="G5" s="190" t="s">
        <v>288</v>
      </c>
    </row>
    <row r="6" spans="1:7" x14ac:dyDescent="0.2">
      <c r="A6" s="280"/>
      <c r="B6" s="280"/>
      <c r="C6" s="281"/>
      <c r="D6" s="280"/>
      <c r="E6" s="280"/>
      <c r="F6" s="280"/>
      <c r="G6" s="280"/>
    </row>
    <row r="7" spans="1:7" ht="15" customHeight="1" x14ac:dyDescent="0.2">
      <c r="A7" s="227" t="s">
        <v>45</v>
      </c>
      <c r="B7" s="226" t="s">
        <v>46</v>
      </c>
      <c r="C7" s="224" t="s">
        <v>242</v>
      </c>
      <c r="D7" s="225" t="s">
        <v>241</v>
      </c>
      <c r="E7" s="225" t="s">
        <v>287</v>
      </c>
      <c r="F7" s="226" t="s">
        <v>286</v>
      </c>
      <c r="G7" s="226" t="s">
        <v>285</v>
      </c>
    </row>
    <row r="8" spans="1:7" x14ac:dyDescent="0.2">
      <c r="A8" s="277" t="s">
        <v>514</v>
      </c>
      <c r="B8" s="277"/>
      <c r="C8" s="221"/>
      <c r="D8" s="279"/>
      <c r="E8" s="278"/>
      <c r="F8" s="277"/>
      <c r="G8" s="277"/>
    </row>
    <row r="9" spans="1:7" x14ac:dyDescent="0.2">
      <c r="A9" s="277"/>
      <c r="B9" s="277"/>
      <c r="C9" s="221"/>
      <c r="D9" s="278"/>
      <c r="E9" s="278"/>
      <c r="F9" s="277"/>
      <c r="G9" s="277"/>
    </row>
    <row r="10" spans="1:7" x14ac:dyDescent="0.2">
      <c r="A10" s="62"/>
      <c r="B10" s="62" t="s">
        <v>284</v>
      </c>
      <c r="C10" s="243">
        <f>SUM(C8:C9)</f>
        <v>0</v>
      </c>
      <c r="D10" s="62"/>
      <c r="E10" s="62"/>
      <c r="F10" s="62"/>
      <c r="G10" s="62"/>
    </row>
  </sheetData>
  <dataValidations count="7">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fideicomiso(s) que tiene la entidad derivado de los recursos asignados (Art. 32 LGCG.). Puede ser de: Administración, Inversión." sqref="D7"/>
    <dataValidation allowBlank="1" showInputMessage="1" showErrorMessage="1" prompt="Corresponde al nombre o descripción de la cuenta de acuerdo al Plan de Cuentas emitido por el CONAC." sqref="B7"/>
    <dataValidation allowBlank="1" showInputMessage="1" showErrorMessage="1" prompt="Caracterisiticas relevantes que tengan impacto financiero o situación de riesgo. Ejemplo: Becas a fondo perdido." sqref="E7"/>
    <dataValidation allowBlank="1" showInputMessage="1" showErrorMessage="1" prompt="Nombre con el que se identifica el fideicomiso." sqref="F7"/>
    <dataValidation allowBlank="1" showInputMessage="1" showErrorMessage="1" prompt="Razón de existencia/fin del fideicomiso." sqref="G7"/>
  </dataValidations>
  <pageMargins left="0.7" right="0.7" top="0.75" bottom="0.75" header="0.3" footer="0.3"/>
  <pageSetup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G11"/>
  <sheetViews>
    <sheetView view="pageBreakPreview" zoomScale="110" zoomScaleNormal="100" zoomScaleSheetLayoutView="110" workbookViewId="0">
      <selection activeCell="C17" sqref="C17"/>
    </sheetView>
  </sheetViews>
  <sheetFormatPr baseColWidth="10" defaultRowHeight="11.25" x14ac:dyDescent="0.2"/>
  <cols>
    <col min="1" max="1" width="20.7109375" style="6" customWidth="1"/>
    <col min="2" max="2" width="50.7109375" style="6" customWidth="1"/>
    <col min="3" max="5" width="17.7109375" style="6" customWidth="1"/>
    <col min="6" max="7" width="20.7109375" style="6" customWidth="1"/>
    <col min="8" max="16384" width="11.42578125" style="6"/>
  </cols>
  <sheetData>
    <row r="2" spans="1:7" ht="15" customHeight="1" x14ac:dyDescent="0.2">
      <c r="A2" s="502" t="s">
        <v>143</v>
      </c>
      <c r="B2" s="503"/>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39" t="s">
        <v>160</v>
      </c>
      <c r="B6" s="92"/>
      <c r="C6" s="92"/>
      <c r="D6" s="92"/>
      <c r="E6" s="92"/>
      <c r="F6" s="92"/>
      <c r="G6" s="93"/>
    </row>
    <row r="7" spans="1:7" ht="14.1" customHeight="1" x14ac:dyDescent="0.2">
      <c r="A7" s="156" t="s">
        <v>161</v>
      </c>
      <c r="B7" s="12"/>
      <c r="C7" s="12"/>
      <c r="D7" s="12"/>
      <c r="E7" s="12"/>
      <c r="F7" s="12"/>
      <c r="G7" s="96"/>
    </row>
    <row r="8" spans="1:7" ht="14.1" customHeight="1" x14ac:dyDescent="0.2">
      <c r="A8" s="148" t="s">
        <v>162</v>
      </c>
      <c r="B8" s="12"/>
      <c r="C8" s="12"/>
      <c r="D8" s="12"/>
      <c r="E8" s="12"/>
      <c r="F8" s="12"/>
      <c r="G8" s="96"/>
    </row>
    <row r="9" spans="1:7" ht="14.1" customHeight="1" x14ac:dyDescent="0.2">
      <c r="A9" s="148" t="s">
        <v>163</v>
      </c>
      <c r="B9" s="12"/>
      <c r="C9" s="12"/>
      <c r="D9" s="12"/>
      <c r="E9" s="12"/>
      <c r="F9" s="12"/>
      <c r="G9" s="96"/>
    </row>
    <row r="10" spans="1:7" ht="14.1" customHeight="1" thickBot="1" x14ac:dyDescent="0.25">
      <c r="A10" s="157" t="s">
        <v>164</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73" orientation="landscape" r:id="rId1"/>
  <headerFooter>
    <oddHeader>&amp;CNOTAS A LOS ESTADOS FINANCIEROS</oddHeader>
    <oddFooter>&amp;L&amp;F&amp;R&amp;A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E16"/>
  <sheetViews>
    <sheetView zoomScaleNormal="100" zoomScaleSheetLayoutView="100" workbookViewId="0">
      <selection activeCell="F40" sqref="F40"/>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x14ac:dyDescent="0.2">
      <c r="A1" s="3" t="s">
        <v>43</v>
      </c>
      <c r="B1" s="3"/>
      <c r="C1" s="248"/>
      <c r="D1" s="3"/>
      <c r="E1" s="5"/>
    </row>
    <row r="2" spans="1:5" x14ac:dyDescent="0.2">
      <c r="A2" s="3" t="s">
        <v>139</v>
      </c>
      <c r="B2" s="3"/>
      <c r="C2" s="248"/>
      <c r="D2" s="3"/>
      <c r="E2" s="3"/>
    </row>
    <row r="5" spans="1:5" ht="11.25" customHeight="1" x14ac:dyDescent="0.2">
      <c r="A5" s="216" t="s">
        <v>293</v>
      </c>
      <c r="B5" s="216"/>
      <c r="E5" s="190" t="s">
        <v>292</v>
      </c>
    </row>
    <row r="6" spans="1:5" x14ac:dyDescent="0.2">
      <c r="A6" s="280"/>
      <c r="B6" s="280"/>
      <c r="C6" s="281"/>
      <c r="D6" s="280"/>
      <c r="E6" s="280"/>
    </row>
    <row r="7" spans="1:5" ht="15" customHeight="1" x14ac:dyDescent="0.2">
      <c r="A7" s="227" t="s">
        <v>45</v>
      </c>
      <c r="B7" s="226" t="s">
        <v>46</v>
      </c>
      <c r="C7" s="224" t="s">
        <v>242</v>
      </c>
      <c r="D7" s="225" t="s">
        <v>241</v>
      </c>
      <c r="E7" s="226" t="s">
        <v>291</v>
      </c>
    </row>
    <row r="8" spans="1:5" ht="11.25" customHeight="1" x14ac:dyDescent="0.2">
      <c r="A8" s="279" t="s">
        <v>557</v>
      </c>
      <c r="B8" s="279" t="s">
        <v>555</v>
      </c>
      <c r="C8" s="253">
        <v>2514077.21</v>
      </c>
      <c r="D8" s="279"/>
      <c r="E8" s="279" t="s">
        <v>556</v>
      </c>
    </row>
    <row r="9" spans="1:5" ht="11.25" customHeight="1" x14ac:dyDescent="0.2">
      <c r="A9" s="279"/>
      <c r="B9" s="279"/>
      <c r="C9" s="253"/>
      <c r="D9" s="279"/>
      <c r="E9" s="279"/>
    </row>
    <row r="10" spans="1:5" ht="11.25" customHeight="1" x14ac:dyDescent="0.2">
      <c r="A10" s="279"/>
      <c r="B10" s="279"/>
      <c r="C10" s="253"/>
      <c r="D10" s="279"/>
      <c r="E10" s="279"/>
    </row>
    <row r="11" spans="1:5" ht="11.25" customHeight="1" x14ac:dyDescent="0.2">
      <c r="A11" s="279"/>
      <c r="B11" s="279"/>
      <c r="C11" s="253"/>
      <c r="D11" s="279"/>
      <c r="E11" s="279"/>
    </row>
    <row r="12" spans="1:5" ht="11.25" customHeight="1" x14ac:dyDescent="0.2">
      <c r="A12" s="279"/>
      <c r="B12" s="279"/>
      <c r="C12" s="253"/>
      <c r="D12" s="279"/>
      <c r="E12" s="279"/>
    </row>
    <row r="13" spans="1:5" ht="11.25" customHeight="1" x14ac:dyDescent="0.2">
      <c r="A13" s="279"/>
      <c r="B13" s="279"/>
      <c r="C13" s="253"/>
      <c r="D13" s="279"/>
      <c r="E13" s="279"/>
    </row>
    <row r="14" spans="1:5" ht="11.25" customHeight="1" x14ac:dyDescent="0.2">
      <c r="A14" s="279"/>
      <c r="B14" s="279"/>
      <c r="C14" s="253"/>
      <c r="D14" s="279"/>
      <c r="E14" s="279"/>
    </row>
    <row r="15" spans="1:5" x14ac:dyDescent="0.2">
      <c r="A15" s="279"/>
      <c r="B15" s="279"/>
      <c r="C15" s="253"/>
      <c r="D15" s="279"/>
      <c r="E15" s="279"/>
    </row>
    <row r="16" spans="1:5" x14ac:dyDescent="0.2">
      <c r="A16" s="252"/>
      <c r="B16" s="252" t="s">
        <v>290</v>
      </c>
      <c r="C16" s="251">
        <f>SUM(C8:C15)</f>
        <v>2514077.21</v>
      </c>
      <c r="D16" s="252"/>
      <c r="E16" s="252"/>
    </row>
  </sheetData>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Participaciones y Aportaciones de capital que tiene la entidad. Ejemplo: ordinarias, preferentes, serie A, B, C." sqref="D7"/>
    <dataValidation allowBlank="1" showInputMessage="1" showErrorMessage="1" prompt="Corresponde al nombre o descripción de la cuenta de acuerdo al Plan de Cuentas emitido por el CONAC." sqref="B7"/>
    <dataValidation allowBlank="1" showInputMessage="1" showErrorMessage="1" prompt="Especificar el nombre de la Empresa u Organismo Público Descentralizado al que se realizó la aportación. (organismo público descentralizados)." sqref="E7"/>
  </dataValidation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2:E9"/>
  <sheetViews>
    <sheetView view="pageBreakPreview" zoomScale="110" zoomScaleNormal="100" zoomScaleSheetLayoutView="110" workbookViewId="0">
      <selection activeCell="D11" sqref="D11"/>
    </sheetView>
  </sheetViews>
  <sheetFormatPr baseColWidth="10" defaultRowHeight="11.25" x14ac:dyDescent="0.2"/>
  <cols>
    <col min="1" max="1" width="20.7109375" style="6" customWidth="1"/>
    <col min="2" max="2" width="50.7109375" style="6" customWidth="1"/>
    <col min="3" max="5" width="17.7109375" style="6" customWidth="1"/>
    <col min="6" max="16384" width="11.42578125" style="6"/>
  </cols>
  <sheetData>
    <row r="2" spans="1:5" ht="15" customHeight="1" x14ac:dyDescent="0.2">
      <c r="A2" s="502" t="s">
        <v>143</v>
      </c>
      <c r="B2" s="503"/>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165</v>
      </c>
      <c r="B6" s="92"/>
      <c r="C6" s="92"/>
      <c r="D6" s="92"/>
      <c r="E6" s="93"/>
    </row>
    <row r="7" spans="1:5" ht="14.1" customHeight="1" x14ac:dyDescent="0.2">
      <c r="A7" s="148" t="s">
        <v>166</v>
      </c>
      <c r="B7" s="12"/>
      <c r="C7" s="12"/>
      <c r="D7" s="12"/>
      <c r="E7" s="96"/>
    </row>
    <row r="8" spans="1:5" ht="14.1" customHeight="1" thickBot="1" x14ac:dyDescent="0.25">
      <c r="A8" s="151" t="s">
        <v>167</v>
      </c>
      <c r="B8" s="99"/>
      <c r="C8" s="99"/>
      <c r="D8" s="99"/>
      <c r="E8" s="100"/>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H206"/>
  <sheetViews>
    <sheetView zoomScaleNormal="100" zoomScaleSheetLayoutView="100" workbookViewId="0">
      <selection activeCell="F27" sqref="F27"/>
    </sheetView>
  </sheetViews>
  <sheetFormatPr baseColWidth="10" defaultRowHeight="11.25" x14ac:dyDescent="0.2"/>
  <cols>
    <col min="1" max="1" width="20.7109375" style="89" customWidth="1"/>
    <col min="2" max="2" width="50.7109375" style="89" customWidth="1"/>
    <col min="3" max="4" width="17.7109375" style="7" customWidth="1"/>
    <col min="5" max="5" width="17.7109375" style="418" customWidth="1"/>
    <col min="6" max="6" width="51.5703125" style="89" customWidth="1"/>
    <col min="7" max="7" width="17.7109375" style="89" customWidth="1"/>
    <col min="8" max="8" width="8.7109375" style="89" customWidth="1"/>
    <col min="9" max="16384" width="11.42578125" style="89"/>
  </cols>
  <sheetData>
    <row r="1" spans="1:6" x14ac:dyDescent="0.2">
      <c r="A1" s="3" t="s">
        <v>43</v>
      </c>
      <c r="B1" s="3"/>
      <c r="C1" s="248"/>
      <c r="D1" s="248"/>
      <c r="E1" s="417"/>
      <c r="F1" s="5"/>
    </row>
    <row r="2" spans="1:6" x14ac:dyDescent="0.2">
      <c r="A2" s="3" t="s">
        <v>139</v>
      </c>
      <c r="B2" s="3"/>
      <c r="C2" s="248"/>
      <c r="D2" s="248"/>
      <c r="E2" s="417"/>
      <c r="F2" s="240"/>
    </row>
    <row r="3" spans="1:6" x14ac:dyDescent="0.2">
      <c r="F3" s="240"/>
    </row>
    <row r="4" spans="1:6" x14ac:dyDescent="0.2">
      <c r="F4" s="240"/>
    </row>
    <row r="5" spans="1:6" ht="11.25" customHeight="1" x14ac:dyDescent="0.2">
      <c r="A5" s="216" t="s">
        <v>309</v>
      </c>
      <c r="B5" s="216"/>
      <c r="C5" s="286"/>
      <c r="D5" s="286"/>
      <c r="E5" s="419"/>
      <c r="F5" s="263" t="s">
        <v>298</v>
      </c>
    </row>
    <row r="6" spans="1:6" x14ac:dyDescent="0.2">
      <c r="A6" s="289"/>
      <c r="B6" s="289"/>
      <c r="C6" s="286"/>
      <c r="D6" s="288"/>
      <c r="E6" s="420"/>
      <c r="F6" s="287"/>
    </row>
    <row r="7" spans="1:6" ht="15" customHeight="1" x14ac:dyDescent="0.2">
      <c r="A7" s="227" t="s">
        <v>45</v>
      </c>
      <c r="B7" s="226" t="s">
        <v>46</v>
      </c>
      <c r="C7" s="285" t="s">
        <v>47</v>
      </c>
      <c r="D7" s="285" t="s">
        <v>48</v>
      </c>
      <c r="E7" s="421" t="s">
        <v>49</v>
      </c>
      <c r="F7" s="284" t="s">
        <v>297</v>
      </c>
    </row>
    <row r="8" spans="1:6" ht="90" x14ac:dyDescent="0.2">
      <c r="A8" s="222" t="s">
        <v>558</v>
      </c>
      <c r="B8" s="222" t="s">
        <v>559</v>
      </c>
      <c r="C8" s="221">
        <v>223226326.44999999</v>
      </c>
      <c r="D8" s="221">
        <v>231531138.34</v>
      </c>
      <c r="E8" s="422">
        <v>8304811.8900000155</v>
      </c>
      <c r="F8" s="221" t="s">
        <v>582</v>
      </c>
    </row>
    <row r="9" spans="1:6" x14ac:dyDescent="0.2">
      <c r="A9" s="222" t="s">
        <v>560</v>
      </c>
      <c r="B9" s="222" t="s">
        <v>561</v>
      </c>
      <c r="C9" s="221">
        <v>223226326.44999999</v>
      </c>
      <c r="D9" s="221">
        <v>231531138.34</v>
      </c>
      <c r="E9" s="422">
        <v>8304811.8900000155</v>
      </c>
      <c r="F9" s="221"/>
    </row>
    <row r="10" spans="1:6" x14ac:dyDescent="0.2">
      <c r="A10" s="222" t="s">
        <v>562</v>
      </c>
      <c r="B10" s="222" t="s">
        <v>563</v>
      </c>
      <c r="C10" s="221">
        <v>223226326.44999999</v>
      </c>
      <c r="D10" s="221">
        <v>231531138.34</v>
      </c>
      <c r="E10" s="422">
        <v>8304811.8900000155</v>
      </c>
      <c r="F10" s="221"/>
    </row>
    <row r="11" spans="1:6" x14ac:dyDescent="0.2">
      <c r="A11" s="222" t="s">
        <v>564</v>
      </c>
      <c r="B11" s="222" t="s">
        <v>565</v>
      </c>
      <c r="C11" s="221">
        <v>2845157.27</v>
      </c>
      <c r="D11" s="221">
        <v>2845157.27</v>
      </c>
      <c r="E11" s="422">
        <v>0</v>
      </c>
      <c r="F11" s="221"/>
    </row>
    <row r="12" spans="1:6" x14ac:dyDescent="0.2">
      <c r="A12" s="222" t="s">
        <v>566</v>
      </c>
      <c r="B12" s="222" t="s">
        <v>567</v>
      </c>
      <c r="C12" s="221">
        <v>7248662.3399999999</v>
      </c>
      <c r="D12" s="221">
        <v>7248662.3399999999</v>
      </c>
      <c r="E12" s="422">
        <v>0</v>
      </c>
      <c r="F12" s="221"/>
    </row>
    <row r="13" spans="1:6" x14ac:dyDescent="0.2">
      <c r="A13" s="222" t="s">
        <v>568</v>
      </c>
      <c r="B13" s="222" t="s">
        <v>569</v>
      </c>
      <c r="C13" s="221">
        <v>3633734.21</v>
      </c>
      <c r="D13" s="221">
        <v>3633734.21</v>
      </c>
      <c r="E13" s="422">
        <v>0</v>
      </c>
      <c r="F13" s="221"/>
    </row>
    <row r="14" spans="1:6" x14ac:dyDescent="0.2">
      <c r="A14" s="222" t="s">
        <v>570</v>
      </c>
      <c r="B14" s="222" t="s">
        <v>571</v>
      </c>
      <c r="C14" s="221">
        <v>11754904.32</v>
      </c>
      <c r="D14" s="221">
        <v>11754904.32</v>
      </c>
      <c r="E14" s="422">
        <v>0</v>
      </c>
      <c r="F14" s="221"/>
    </row>
    <row r="15" spans="1:6" x14ac:dyDescent="0.2">
      <c r="A15" s="222" t="s">
        <v>572</v>
      </c>
      <c r="B15" s="222" t="s">
        <v>573</v>
      </c>
      <c r="C15" s="221">
        <v>6969885</v>
      </c>
      <c r="D15" s="221">
        <v>6969885</v>
      </c>
      <c r="E15" s="422">
        <v>0</v>
      </c>
      <c r="F15" s="221"/>
    </row>
    <row r="16" spans="1:6" x14ac:dyDescent="0.2">
      <c r="A16" s="222" t="s">
        <v>574</v>
      </c>
      <c r="B16" s="222" t="s">
        <v>575</v>
      </c>
      <c r="C16" s="221">
        <v>119588719.98999999</v>
      </c>
      <c r="D16" s="221">
        <v>127893531.88</v>
      </c>
      <c r="E16" s="422">
        <v>8304811.8900000006</v>
      </c>
      <c r="F16" s="221" t="s">
        <v>1813</v>
      </c>
    </row>
    <row r="17" spans="1:6" x14ac:dyDescent="0.2">
      <c r="A17" s="222" t="s">
        <v>576</v>
      </c>
      <c r="B17" s="222" t="s">
        <v>577</v>
      </c>
      <c r="C17" s="221">
        <v>33869454.729999997</v>
      </c>
      <c r="D17" s="221">
        <v>33869454.729999997</v>
      </c>
      <c r="E17" s="422">
        <v>0</v>
      </c>
      <c r="F17" s="221"/>
    </row>
    <row r="18" spans="1:6" x14ac:dyDescent="0.2">
      <c r="A18" s="222" t="s">
        <v>578</v>
      </c>
      <c r="B18" s="222" t="s">
        <v>579</v>
      </c>
      <c r="C18" s="221">
        <v>10255464.189999999</v>
      </c>
      <c r="D18" s="221">
        <v>10255464.189999999</v>
      </c>
      <c r="E18" s="422">
        <v>0</v>
      </c>
      <c r="F18" s="221"/>
    </row>
    <row r="19" spans="1:6" x14ac:dyDescent="0.2">
      <c r="A19" s="222" t="s">
        <v>580</v>
      </c>
      <c r="B19" s="222" t="s">
        <v>581</v>
      </c>
      <c r="C19" s="221">
        <v>27060344.399999999</v>
      </c>
      <c r="D19" s="221">
        <v>27060344.399999999</v>
      </c>
      <c r="E19" s="422">
        <v>0</v>
      </c>
      <c r="F19" s="221"/>
    </row>
    <row r="20" spans="1:6" x14ac:dyDescent="0.2">
      <c r="A20" s="222"/>
      <c r="B20" s="222"/>
      <c r="C20" s="221"/>
      <c r="D20" s="221"/>
      <c r="E20" s="422"/>
      <c r="F20" s="221"/>
    </row>
    <row r="21" spans="1:6" x14ac:dyDescent="0.2">
      <c r="A21" s="62"/>
      <c r="B21" s="62" t="s">
        <v>308</v>
      </c>
      <c r="C21" s="243">
        <f>SUM(C11:C20)</f>
        <v>223226326.44999999</v>
      </c>
      <c r="D21" s="243">
        <f>SUM(D11:D20)</f>
        <v>231531138.33999997</v>
      </c>
      <c r="E21" s="423">
        <f>SUM(E11:E20)</f>
        <v>8304811.8900000006</v>
      </c>
      <c r="F21" s="243"/>
    </row>
    <row r="22" spans="1:6" x14ac:dyDescent="0.2">
      <c r="A22" s="60"/>
      <c r="B22" s="60"/>
      <c r="C22" s="230"/>
      <c r="D22" s="230"/>
      <c r="E22" s="424"/>
      <c r="F22" s="60"/>
    </row>
    <row r="23" spans="1:6" x14ac:dyDescent="0.2">
      <c r="A23" s="60"/>
      <c r="B23" s="60"/>
      <c r="C23" s="230"/>
      <c r="D23" s="230"/>
      <c r="E23" s="424"/>
      <c r="F23" s="60"/>
    </row>
    <row r="24" spans="1:6" ht="11.25" customHeight="1" x14ac:dyDescent="0.2">
      <c r="A24" s="216" t="s">
        <v>307</v>
      </c>
      <c r="B24" s="60"/>
      <c r="C24" s="286"/>
      <c r="D24" s="286"/>
      <c r="E24" s="419"/>
      <c r="F24" s="263" t="s">
        <v>298</v>
      </c>
    </row>
    <row r="25" spans="1:6" ht="12.75" customHeight="1" x14ac:dyDescent="0.2">
      <c r="A25" s="273"/>
      <c r="B25" s="273"/>
      <c r="C25" s="228"/>
    </row>
    <row r="26" spans="1:6" ht="15" customHeight="1" x14ac:dyDescent="0.2">
      <c r="A26" s="227" t="s">
        <v>45</v>
      </c>
      <c r="B26" s="226" t="s">
        <v>46</v>
      </c>
      <c r="C26" s="285" t="s">
        <v>47</v>
      </c>
      <c r="D26" s="285" t="s">
        <v>48</v>
      </c>
      <c r="E26" s="421" t="s">
        <v>49</v>
      </c>
      <c r="F26" s="284" t="s">
        <v>297</v>
      </c>
    </row>
    <row r="27" spans="1:6" ht="45" x14ac:dyDescent="0.2">
      <c r="A27" s="222" t="s">
        <v>583</v>
      </c>
      <c r="B27" s="257" t="s">
        <v>584</v>
      </c>
      <c r="C27" s="258">
        <v>12278387.880000001</v>
      </c>
      <c r="D27" s="258">
        <v>12431343.789999999</v>
      </c>
      <c r="E27" s="425">
        <v>152955.90999999829</v>
      </c>
      <c r="F27" s="257" t="s">
        <v>585</v>
      </c>
    </row>
    <row r="28" spans="1:6" x14ac:dyDescent="0.2">
      <c r="A28" s="222" t="s">
        <v>586</v>
      </c>
      <c r="B28" s="257" t="s">
        <v>587</v>
      </c>
      <c r="C28" s="258">
        <v>2346903.84</v>
      </c>
      <c r="D28" s="258">
        <v>2436790.7799999998</v>
      </c>
      <c r="E28" s="425">
        <v>89886.939999999944</v>
      </c>
      <c r="F28" s="257" t="s">
        <v>588</v>
      </c>
    </row>
    <row r="29" spans="1:6" x14ac:dyDescent="0.2">
      <c r="A29" s="222" t="s">
        <v>589</v>
      </c>
      <c r="B29" s="257" t="s">
        <v>590</v>
      </c>
      <c r="C29" s="258">
        <v>494421.09</v>
      </c>
      <c r="D29" s="258">
        <v>511415.23</v>
      </c>
      <c r="E29" s="425">
        <v>16994.139999999956</v>
      </c>
      <c r="F29" s="257" t="s">
        <v>588</v>
      </c>
    </row>
    <row r="30" spans="1:6" x14ac:dyDescent="0.2">
      <c r="A30" s="222" t="s">
        <v>591</v>
      </c>
      <c r="B30" s="257" t="s">
        <v>590</v>
      </c>
      <c r="C30" s="258">
        <v>494421.09</v>
      </c>
      <c r="D30" s="258">
        <v>511415.23</v>
      </c>
      <c r="E30" s="425">
        <v>16994.139999999956</v>
      </c>
      <c r="F30" s="257" t="s">
        <v>588</v>
      </c>
    </row>
    <row r="31" spans="1:6" x14ac:dyDescent="0.2">
      <c r="A31" s="222" t="s">
        <v>592</v>
      </c>
      <c r="B31" s="257" t="s">
        <v>590</v>
      </c>
      <c r="C31" s="258">
        <v>4465.5200000000004</v>
      </c>
      <c r="D31" s="258">
        <v>4465.5200000000004</v>
      </c>
      <c r="E31" s="425">
        <v>0</v>
      </c>
      <c r="F31" s="257" t="s">
        <v>588</v>
      </c>
    </row>
    <row r="32" spans="1:6" x14ac:dyDescent="0.2">
      <c r="A32" s="222" t="s">
        <v>771</v>
      </c>
      <c r="B32" s="257" t="s">
        <v>590</v>
      </c>
      <c r="C32" s="258">
        <v>0</v>
      </c>
      <c r="D32" s="258">
        <v>13595</v>
      </c>
      <c r="E32" s="425">
        <v>13595</v>
      </c>
      <c r="F32" s="257" t="s">
        <v>588</v>
      </c>
    </row>
    <row r="33" spans="1:6" x14ac:dyDescent="0.2">
      <c r="A33" s="222" t="s">
        <v>593</v>
      </c>
      <c r="B33" s="257" t="s">
        <v>594</v>
      </c>
      <c r="C33" s="258">
        <v>8318.9699999999993</v>
      </c>
      <c r="D33" s="258">
        <v>8318.9699999999993</v>
      </c>
      <c r="E33" s="425">
        <v>0</v>
      </c>
      <c r="F33" s="257" t="s">
        <v>588</v>
      </c>
    </row>
    <row r="34" spans="1:6" x14ac:dyDescent="0.2">
      <c r="A34" s="222" t="s">
        <v>595</v>
      </c>
      <c r="B34" s="257" t="s">
        <v>596</v>
      </c>
      <c r="C34" s="258">
        <v>9160.5</v>
      </c>
      <c r="D34" s="258">
        <v>9160.5</v>
      </c>
      <c r="E34" s="425">
        <v>0</v>
      </c>
      <c r="F34" s="257" t="s">
        <v>588</v>
      </c>
    </row>
    <row r="35" spans="1:6" x14ac:dyDescent="0.2">
      <c r="A35" s="222" t="s">
        <v>597</v>
      </c>
      <c r="B35" s="257" t="s">
        <v>590</v>
      </c>
      <c r="C35" s="258">
        <v>3168.1</v>
      </c>
      <c r="D35" s="258">
        <v>3168.1</v>
      </c>
      <c r="E35" s="425">
        <v>0</v>
      </c>
      <c r="F35" s="257" t="s">
        <v>588</v>
      </c>
    </row>
    <row r="36" spans="1:6" x14ac:dyDescent="0.2">
      <c r="A36" s="222" t="s">
        <v>1326</v>
      </c>
      <c r="B36" s="257" t="s">
        <v>594</v>
      </c>
      <c r="C36" s="258">
        <v>0</v>
      </c>
      <c r="D36" s="258">
        <v>3399.14</v>
      </c>
      <c r="E36" s="425">
        <v>3399.14</v>
      </c>
      <c r="F36" s="257" t="s">
        <v>588</v>
      </c>
    </row>
    <row r="37" spans="1:6" x14ac:dyDescent="0.2">
      <c r="A37" s="222" t="s">
        <v>598</v>
      </c>
      <c r="B37" s="257" t="s">
        <v>590</v>
      </c>
      <c r="C37" s="258">
        <v>138153.60000000001</v>
      </c>
      <c r="D37" s="258">
        <v>138153.60000000001</v>
      </c>
      <c r="E37" s="425">
        <v>0</v>
      </c>
      <c r="F37" s="257" t="s">
        <v>588</v>
      </c>
    </row>
    <row r="38" spans="1:6" x14ac:dyDescent="0.2">
      <c r="A38" s="222" t="s">
        <v>599</v>
      </c>
      <c r="B38" s="257" t="s">
        <v>590</v>
      </c>
      <c r="C38" s="258">
        <v>42552.6</v>
      </c>
      <c r="D38" s="258">
        <v>42552.6</v>
      </c>
      <c r="E38" s="425">
        <v>0</v>
      </c>
      <c r="F38" s="257" t="s">
        <v>588</v>
      </c>
    </row>
    <row r="39" spans="1:6" x14ac:dyDescent="0.2">
      <c r="A39" s="222" t="s">
        <v>600</v>
      </c>
      <c r="B39" s="257" t="s">
        <v>590</v>
      </c>
      <c r="C39" s="258">
        <v>41092.949999999997</v>
      </c>
      <c r="D39" s="258">
        <v>41092.949999999997</v>
      </c>
      <c r="E39" s="425">
        <v>0</v>
      </c>
      <c r="F39" s="257" t="s">
        <v>588</v>
      </c>
    </row>
    <row r="40" spans="1:6" x14ac:dyDescent="0.2">
      <c r="A40" s="222" t="s">
        <v>601</v>
      </c>
      <c r="B40" s="257" t="s">
        <v>594</v>
      </c>
      <c r="C40" s="258">
        <v>129250.88</v>
      </c>
      <c r="D40" s="258">
        <v>129250.88</v>
      </c>
      <c r="E40" s="425">
        <v>0</v>
      </c>
      <c r="F40" s="257" t="s">
        <v>588</v>
      </c>
    </row>
    <row r="41" spans="1:6" x14ac:dyDescent="0.2">
      <c r="A41" s="222" t="s">
        <v>602</v>
      </c>
      <c r="B41" s="257" t="s">
        <v>596</v>
      </c>
      <c r="C41" s="258">
        <v>27268.25</v>
      </c>
      <c r="D41" s="258">
        <v>27268.25</v>
      </c>
      <c r="E41" s="425">
        <v>0</v>
      </c>
      <c r="F41" s="257" t="s">
        <v>588</v>
      </c>
    </row>
    <row r="42" spans="1:6" x14ac:dyDescent="0.2">
      <c r="A42" s="222" t="s">
        <v>603</v>
      </c>
      <c r="B42" s="257" t="s">
        <v>590</v>
      </c>
      <c r="C42" s="258">
        <v>14446</v>
      </c>
      <c r="D42" s="258">
        <v>14446</v>
      </c>
      <c r="E42" s="425">
        <v>0</v>
      </c>
      <c r="F42" s="257" t="s">
        <v>588</v>
      </c>
    </row>
    <row r="43" spans="1:6" x14ac:dyDescent="0.2">
      <c r="A43" s="222" t="s">
        <v>604</v>
      </c>
      <c r="B43" s="257" t="s">
        <v>590</v>
      </c>
      <c r="C43" s="258">
        <v>44767.26</v>
      </c>
      <c r="D43" s="258">
        <v>44767.26</v>
      </c>
      <c r="E43" s="425">
        <v>0</v>
      </c>
      <c r="F43" s="257" t="s">
        <v>588</v>
      </c>
    </row>
    <row r="44" spans="1:6" x14ac:dyDescent="0.2">
      <c r="A44" s="222" t="s">
        <v>605</v>
      </c>
      <c r="B44" s="257" t="s">
        <v>594</v>
      </c>
      <c r="C44" s="258">
        <v>11786.02</v>
      </c>
      <c r="D44" s="258">
        <v>11786.02</v>
      </c>
      <c r="E44" s="425">
        <v>0</v>
      </c>
      <c r="F44" s="257" t="s">
        <v>588</v>
      </c>
    </row>
    <row r="45" spans="1:6" x14ac:dyDescent="0.2">
      <c r="A45" s="222" t="s">
        <v>606</v>
      </c>
      <c r="B45" s="257" t="s">
        <v>607</v>
      </c>
      <c r="C45" s="258">
        <v>19990.439999999999</v>
      </c>
      <c r="D45" s="258">
        <v>19990.439999999999</v>
      </c>
      <c r="E45" s="425">
        <v>0</v>
      </c>
      <c r="F45" s="257" t="s">
        <v>588</v>
      </c>
    </row>
    <row r="46" spans="1:6" x14ac:dyDescent="0.2">
      <c r="A46" s="222" t="s">
        <v>608</v>
      </c>
      <c r="B46" s="257" t="s">
        <v>609</v>
      </c>
      <c r="C46" s="258">
        <v>846045.4</v>
      </c>
      <c r="D46" s="258">
        <v>866599.4</v>
      </c>
      <c r="E46" s="425">
        <v>20554</v>
      </c>
      <c r="F46" s="257" t="s">
        <v>588</v>
      </c>
    </row>
    <row r="47" spans="1:6" x14ac:dyDescent="0.2">
      <c r="A47" s="222" t="s">
        <v>610</v>
      </c>
      <c r="B47" s="257" t="s">
        <v>611</v>
      </c>
      <c r="C47" s="258">
        <v>842454.59</v>
      </c>
      <c r="D47" s="258">
        <v>863008.59</v>
      </c>
      <c r="E47" s="425">
        <v>20554</v>
      </c>
      <c r="F47" s="257" t="s">
        <v>588</v>
      </c>
    </row>
    <row r="48" spans="1:6" x14ac:dyDescent="0.2">
      <c r="A48" s="222" t="s">
        <v>612</v>
      </c>
      <c r="B48" s="257" t="s">
        <v>611</v>
      </c>
      <c r="C48" s="258">
        <v>47445</v>
      </c>
      <c r="D48" s="258">
        <v>47445</v>
      </c>
      <c r="E48" s="425">
        <v>0</v>
      </c>
      <c r="F48" s="257" t="s">
        <v>588</v>
      </c>
    </row>
    <row r="49" spans="1:6" x14ac:dyDescent="0.2">
      <c r="A49" s="222" t="s">
        <v>613</v>
      </c>
      <c r="B49" s="257" t="s">
        <v>611</v>
      </c>
      <c r="C49" s="258">
        <v>16256.9</v>
      </c>
      <c r="D49" s="258">
        <v>16256.9</v>
      </c>
      <c r="E49" s="425">
        <v>0</v>
      </c>
      <c r="F49" s="257" t="s">
        <v>588</v>
      </c>
    </row>
    <row r="50" spans="1:6" x14ac:dyDescent="0.2">
      <c r="A50" s="222" t="s">
        <v>614</v>
      </c>
      <c r="B50" s="257" t="s">
        <v>611</v>
      </c>
      <c r="C50" s="258">
        <v>3850</v>
      </c>
      <c r="D50" s="258">
        <v>3850</v>
      </c>
      <c r="E50" s="425">
        <v>0</v>
      </c>
      <c r="F50" s="257" t="s">
        <v>588</v>
      </c>
    </row>
    <row r="51" spans="1:6" x14ac:dyDescent="0.2">
      <c r="A51" s="222" t="s">
        <v>615</v>
      </c>
      <c r="B51" s="257" t="s">
        <v>611</v>
      </c>
      <c r="C51" s="258">
        <v>12860</v>
      </c>
      <c r="D51" s="258">
        <v>12860</v>
      </c>
      <c r="E51" s="425">
        <v>0</v>
      </c>
      <c r="F51" s="257" t="s">
        <v>588</v>
      </c>
    </row>
    <row r="52" spans="1:6" x14ac:dyDescent="0.2">
      <c r="A52" s="222" t="s">
        <v>616</v>
      </c>
      <c r="B52" s="257" t="s">
        <v>611</v>
      </c>
      <c r="C52" s="258">
        <v>55149.760000000002</v>
      </c>
      <c r="D52" s="258">
        <v>63769.760000000002</v>
      </c>
      <c r="E52" s="425">
        <v>8620</v>
      </c>
      <c r="F52" s="257" t="s">
        <v>588</v>
      </c>
    </row>
    <row r="53" spans="1:6" x14ac:dyDescent="0.2">
      <c r="A53" s="222" t="s">
        <v>617</v>
      </c>
      <c r="B53" s="257" t="s">
        <v>611</v>
      </c>
      <c r="C53" s="258">
        <v>6630.81</v>
      </c>
      <c r="D53" s="258">
        <v>6630.81</v>
      </c>
      <c r="E53" s="425">
        <v>0</v>
      </c>
      <c r="F53" s="257" t="s">
        <v>588</v>
      </c>
    </row>
    <row r="54" spans="1:6" x14ac:dyDescent="0.2">
      <c r="A54" s="222" t="s">
        <v>618</v>
      </c>
      <c r="B54" s="257" t="s">
        <v>619</v>
      </c>
      <c r="C54" s="258">
        <v>16125.56</v>
      </c>
      <c r="D54" s="258">
        <v>16125.56</v>
      </c>
      <c r="E54" s="425">
        <v>0</v>
      </c>
      <c r="F54" s="257" t="s">
        <v>588</v>
      </c>
    </row>
    <row r="55" spans="1:6" x14ac:dyDescent="0.2">
      <c r="A55" s="222" t="s">
        <v>620</v>
      </c>
      <c r="B55" s="257" t="s">
        <v>611</v>
      </c>
      <c r="C55" s="258">
        <v>33149.94</v>
      </c>
      <c r="D55" s="258">
        <v>33149.94</v>
      </c>
      <c r="E55" s="425">
        <v>0</v>
      </c>
      <c r="F55" s="257" t="s">
        <v>588</v>
      </c>
    </row>
    <row r="56" spans="1:6" x14ac:dyDescent="0.2">
      <c r="A56" s="222" t="s">
        <v>621</v>
      </c>
      <c r="B56" s="257" t="s">
        <v>611</v>
      </c>
      <c r="C56" s="258">
        <v>13280.34</v>
      </c>
      <c r="D56" s="258">
        <v>17910.34</v>
      </c>
      <c r="E56" s="425">
        <v>4630</v>
      </c>
      <c r="F56" s="257" t="s">
        <v>588</v>
      </c>
    </row>
    <row r="57" spans="1:6" x14ac:dyDescent="0.2">
      <c r="A57" s="222" t="s">
        <v>1303</v>
      </c>
      <c r="B57" s="257" t="s">
        <v>611</v>
      </c>
      <c r="C57" s="258">
        <v>0</v>
      </c>
      <c r="D57" s="258">
        <v>7304</v>
      </c>
      <c r="E57" s="425">
        <v>7304</v>
      </c>
      <c r="F57" s="257" t="s">
        <v>588</v>
      </c>
    </row>
    <row r="58" spans="1:6" x14ac:dyDescent="0.2">
      <c r="A58" s="222" t="s">
        <v>622</v>
      </c>
      <c r="B58" s="257" t="s">
        <v>611</v>
      </c>
      <c r="C58" s="258">
        <v>26510</v>
      </c>
      <c r="D58" s="258">
        <v>26510</v>
      </c>
      <c r="E58" s="425">
        <v>0</v>
      </c>
      <c r="F58" s="257" t="s">
        <v>588</v>
      </c>
    </row>
    <row r="59" spans="1:6" x14ac:dyDescent="0.2">
      <c r="A59" s="222" t="s">
        <v>623</v>
      </c>
      <c r="B59" s="257" t="s">
        <v>611</v>
      </c>
      <c r="C59" s="258">
        <v>53536.35</v>
      </c>
      <c r="D59" s="258">
        <v>53536.35</v>
      </c>
      <c r="E59" s="425">
        <v>0</v>
      </c>
      <c r="F59" s="257" t="s">
        <v>588</v>
      </c>
    </row>
    <row r="60" spans="1:6" x14ac:dyDescent="0.2">
      <c r="A60" s="222" t="s">
        <v>624</v>
      </c>
      <c r="B60" s="257" t="s">
        <v>611</v>
      </c>
      <c r="C60" s="258">
        <v>18561.64</v>
      </c>
      <c r="D60" s="258">
        <v>18561.64</v>
      </c>
      <c r="E60" s="425">
        <v>0</v>
      </c>
      <c r="F60" s="257" t="s">
        <v>588</v>
      </c>
    </row>
    <row r="61" spans="1:6" x14ac:dyDescent="0.2">
      <c r="A61" s="222" t="s">
        <v>625</v>
      </c>
      <c r="B61" s="257" t="s">
        <v>611</v>
      </c>
      <c r="C61" s="258">
        <v>17360.93</v>
      </c>
      <c r="D61" s="258">
        <v>17360.93</v>
      </c>
      <c r="E61" s="425">
        <v>0</v>
      </c>
      <c r="F61" s="257" t="s">
        <v>588</v>
      </c>
    </row>
    <row r="62" spans="1:6" x14ac:dyDescent="0.2">
      <c r="A62" s="222" t="s">
        <v>626</v>
      </c>
      <c r="B62" s="257" t="s">
        <v>611</v>
      </c>
      <c r="C62" s="258">
        <v>158913.43</v>
      </c>
      <c r="D62" s="258">
        <v>158913.43</v>
      </c>
      <c r="E62" s="425">
        <v>0</v>
      </c>
      <c r="F62" s="257" t="s">
        <v>588</v>
      </c>
    </row>
    <row r="63" spans="1:6" x14ac:dyDescent="0.2">
      <c r="A63" s="222" t="s">
        <v>627</v>
      </c>
      <c r="B63" s="257" t="s">
        <v>619</v>
      </c>
      <c r="C63" s="258">
        <v>105848.89</v>
      </c>
      <c r="D63" s="258">
        <v>105848.89</v>
      </c>
      <c r="E63" s="425">
        <v>0</v>
      </c>
      <c r="F63" s="257" t="s">
        <v>588</v>
      </c>
    </row>
    <row r="64" spans="1:6" x14ac:dyDescent="0.2">
      <c r="A64" s="222" t="s">
        <v>628</v>
      </c>
      <c r="B64" s="257" t="s">
        <v>611</v>
      </c>
      <c r="C64" s="258">
        <v>21069.48</v>
      </c>
      <c r="D64" s="258">
        <v>21069.48</v>
      </c>
      <c r="E64" s="425">
        <v>0</v>
      </c>
      <c r="F64" s="257" t="s">
        <v>588</v>
      </c>
    </row>
    <row r="65" spans="1:6" x14ac:dyDescent="0.2">
      <c r="A65" s="222" t="s">
        <v>629</v>
      </c>
      <c r="B65" s="257" t="s">
        <v>611</v>
      </c>
      <c r="C65" s="258">
        <v>106584.93</v>
      </c>
      <c r="D65" s="258">
        <v>106584.93</v>
      </c>
      <c r="E65" s="425">
        <v>0</v>
      </c>
      <c r="F65" s="257" t="s">
        <v>588</v>
      </c>
    </row>
    <row r="66" spans="1:6" x14ac:dyDescent="0.2">
      <c r="A66" s="222" t="s">
        <v>630</v>
      </c>
      <c r="B66" s="257" t="s">
        <v>611</v>
      </c>
      <c r="C66" s="258">
        <v>75815.37</v>
      </c>
      <c r="D66" s="258">
        <v>75815.37</v>
      </c>
      <c r="E66" s="425">
        <v>0</v>
      </c>
      <c r="F66" s="257" t="s">
        <v>588</v>
      </c>
    </row>
    <row r="67" spans="1:6" x14ac:dyDescent="0.2">
      <c r="A67" s="222" t="s">
        <v>631</v>
      </c>
      <c r="B67" s="257" t="s">
        <v>611</v>
      </c>
      <c r="C67" s="258">
        <v>53505.26</v>
      </c>
      <c r="D67" s="258">
        <v>53505.26</v>
      </c>
      <c r="E67" s="425">
        <v>0</v>
      </c>
      <c r="F67" s="257" t="s">
        <v>588</v>
      </c>
    </row>
    <row r="68" spans="1:6" x14ac:dyDescent="0.2">
      <c r="A68" s="222" t="s">
        <v>632</v>
      </c>
      <c r="B68" s="257" t="s">
        <v>633</v>
      </c>
      <c r="C68" s="258">
        <v>3590.81</v>
      </c>
      <c r="D68" s="258">
        <v>3590.81</v>
      </c>
      <c r="E68" s="425">
        <v>0</v>
      </c>
      <c r="F68" s="257" t="s">
        <v>588</v>
      </c>
    </row>
    <row r="69" spans="1:6" x14ac:dyDescent="0.2">
      <c r="A69" s="222" t="s">
        <v>634</v>
      </c>
      <c r="B69" s="257" t="s">
        <v>635</v>
      </c>
      <c r="C69" s="258">
        <v>3590.81</v>
      </c>
      <c r="D69" s="258">
        <v>3590.81</v>
      </c>
      <c r="E69" s="425">
        <v>0</v>
      </c>
      <c r="F69" s="257" t="s">
        <v>588</v>
      </c>
    </row>
    <row r="70" spans="1:6" x14ac:dyDescent="0.2">
      <c r="A70" s="222" t="s">
        <v>636</v>
      </c>
      <c r="B70" s="257" t="s">
        <v>637</v>
      </c>
      <c r="C70" s="258">
        <v>1006437.35</v>
      </c>
      <c r="D70" s="258">
        <v>1058776.1499999999</v>
      </c>
      <c r="E70" s="425">
        <v>52338.79999999993</v>
      </c>
      <c r="F70" s="257" t="s">
        <v>588</v>
      </c>
    </row>
    <row r="71" spans="1:6" x14ac:dyDescent="0.2">
      <c r="A71" s="222" t="s">
        <v>638</v>
      </c>
      <c r="B71" s="257" t="s">
        <v>637</v>
      </c>
      <c r="C71" s="258">
        <v>240971.98</v>
      </c>
      <c r="D71" s="258">
        <v>293310.78000000003</v>
      </c>
      <c r="E71" s="425">
        <v>52338.800000000017</v>
      </c>
      <c r="F71" s="257" t="s">
        <v>588</v>
      </c>
    </row>
    <row r="72" spans="1:6" x14ac:dyDescent="0.2">
      <c r="A72" s="222" t="s">
        <v>639</v>
      </c>
      <c r="B72" s="257" t="s">
        <v>640</v>
      </c>
      <c r="C72" s="258">
        <v>26574.46</v>
      </c>
      <c r="D72" s="258">
        <v>26574.46</v>
      </c>
      <c r="E72" s="425">
        <v>0</v>
      </c>
      <c r="F72" s="257" t="s">
        <v>588</v>
      </c>
    </row>
    <row r="73" spans="1:6" x14ac:dyDescent="0.2">
      <c r="A73" s="222" t="s">
        <v>641</v>
      </c>
      <c r="B73" s="257" t="s">
        <v>640</v>
      </c>
      <c r="C73" s="258">
        <v>0</v>
      </c>
      <c r="D73" s="258">
        <v>12000</v>
      </c>
      <c r="E73" s="425">
        <v>12000</v>
      </c>
      <c r="F73" s="257" t="s">
        <v>588</v>
      </c>
    </row>
    <row r="74" spans="1:6" x14ac:dyDescent="0.2">
      <c r="A74" s="222" t="s">
        <v>642</v>
      </c>
      <c r="B74" s="257" t="s">
        <v>643</v>
      </c>
      <c r="C74" s="258">
        <v>2577.59</v>
      </c>
      <c r="D74" s="258">
        <v>2577.59</v>
      </c>
      <c r="E74" s="425">
        <v>0</v>
      </c>
      <c r="F74" s="257" t="s">
        <v>588</v>
      </c>
    </row>
    <row r="75" spans="1:6" x14ac:dyDescent="0.2">
      <c r="A75" s="222" t="s">
        <v>1730</v>
      </c>
      <c r="B75" s="257" t="s">
        <v>640</v>
      </c>
      <c r="C75" s="258">
        <v>0</v>
      </c>
      <c r="D75" s="258">
        <v>5340.52</v>
      </c>
      <c r="E75" s="425">
        <v>5340.52</v>
      </c>
      <c r="F75" s="257" t="s">
        <v>588</v>
      </c>
    </row>
    <row r="76" spans="1:6" x14ac:dyDescent="0.2">
      <c r="A76" s="222" t="s">
        <v>1680</v>
      </c>
      <c r="B76" s="257" t="s">
        <v>640</v>
      </c>
      <c r="C76" s="258">
        <v>0</v>
      </c>
      <c r="D76" s="258">
        <v>34998.28</v>
      </c>
      <c r="E76" s="425">
        <v>34998.28</v>
      </c>
      <c r="F76" s="257" t="s">
        <v>588</v>
      </c>
    </row>
    <row r="77" spans="1:6" x14ac:dyDescent="0.2">
      <c r="A77" s="222" t="s">
        <v>644</v>
      </c>
      <c r="B77" s="257" t="s">
        <v>643</v>
      </c>
      <c r="C77" s="258">
        <v>162227.43</v>
      </c>
      <c r="D77" s="258">
        <v>162227.43</v>
      </c>
      <c r="E77" s="425">
        <v>0</v>
      </c>
      <c r="F77" s="257" t="s">
        <v>588</v>
      </c>
    </row>
    <row r="78" spans="1:6" x14ac:dyDescent="0.2">
      <c r="A78" s="222" t="s">
        <v>645</v>
      </c>
      <c r="B78" s="257" t="s">
        <v>640</v>
      </c>
      <c r="C78" s="258">
        <v>2200</v>
      </c>
      <c r="D78" s="258">
        <v>2200</v>
      </c>
      <c r="E78" s="425">
        <v>0</v>
      </c>
      <c r="F78" s="257" t="s">
        <v>588</v>
      </c>
    </row>
    <row r="79" spans="1:6" x14ac:dyDescent="0.2">
      <c r="A79" s="222" t="s">
        <v>646</v>
      </c>
      <c r="B79" s="257" t="s">
        <v>640</v>
      </c>
      <c r="C79" s="258">
        <v>36858.75</v>
      </c>
      <c r="D79" s="258">
        <v>36858.75</v>
      </c>
      <c r="E79" s="425">
        <v>0</v>
      </c>
      <c r="F79" s="257" t="s">
        <v>588</v>
      </c>
    </row>
    <row r="80" spans="1:6" x14ac:dyDescent="0.2">
      <c r="A80" s="222" t="s">
        <v>647</v>
      </c>
      <c r="B80" s="257" t="s">
        <v>643</v>
      </c>
      <c r="C80" s="258">
        <v>10533.75</v>
      </c>
      <c r="D80" s="258">
        <v>10533.75</v>
      </c>
      <c r="E80" s="425">
        <v>0</v>
      </c>
      <c r="F80" s="257" t="s">
        <v>588</v>
      </c>
    </row>
    <row r="81" spans="1:6" x14ac:dyDescent="0.2">
      <c r="A81" s="222" t="s">
        <v>648</v>
      </c>
      <c r="B81" s="257" t="s">
        <v>649</v>
      </c>
      <c r="C81" s="258">
        <v>765465.37</v>
      </c>
      <c r="D81" s="258">
        <v>765465.37</v>
      </c>
      <c r="E81" s="425">
        <v>0</v>
      </c>
      <c r="F81" s="257" t="s">
        <v>588</v>
      </c>
    </row>
    <row r="82" spans="1:6" x14ac:dyDescent="0.2">
      <c r="A82" s="222" t="s">
        <v>650</v>
      </c>
      <c r="B82" s="257" t="s">
        <v>649</v>
      </c>
      <c r="C82" s="258">
        <v>182500</v>
      </c>
      <c r="D82" s="258">
        <v>182500</v>
      </c>
      <c r="E82" s="425">
        <v>0</v>
      </c>
      <c r="F82" s="257" t="s">
        <v>588</v>
      </c>
    </row>
    <row r="83" spans="1:6" x14ac:dyDescent="0.2">
      <c r="A83" s="222" t="s">
        <v>651</v>
      </c>
      <c r="B83" s="257" t="s">
        <v>649</v>
      </c>
      <c r="C83" s="258">
        <v>582965.37</v>
      </c>
      <c r="D83" s="258">
        <v>582965.37</v>
      </c>
      <c r="E83" s="425">
        <v>0</v>
      </c>
      <c r="F83" s="257" t="s">
        <v>588</v>
      </c>
    </row>
    <row r="84" spans="1:6" x14ac:dyDescent="0.2">
      <c r="A84" s="222" t="s">
        <v>652</v>
      </c>
      <c r="B84" s="257" t="s">
        <v>653</v>
      </c>
      <c r="C84" s="258">
        <v>1243612.0900000001</v>
      </c>
      <c r="D84" s="258">
        <v>1243612.0900000001</v>
      </c>
      <c r="E84" s="425">
        <v>0</v>
      </c>
      <c r="F84" s="257" t="s">
        <v>588</v>
      </c>
    </row>
    <row r="85" spans="1:6" x14ac:dyDescent="0.2">
      <c r="A85" s="222" t="s">
        <v>654</v>
      </c>
      <c r="B85" s="257" t="s">
        <v>655</v>
      </c>
      <c r="C85" s="258">
        <v>101433.75</v>
      </c>
      <c r="D85" s="258">
        <v>101433.75</v>
      </c>
      <c r="E85" s="425">
        <v>0</v>
      </c>
      <c r="F85" s="257" t="s">
        <v>588</v>
      </c>
    </row>
    <row r="86" spans="1:6" x14ac:dyDescent="0.2">
      <c r="A86" s="222" t="s">
        <v>656</v>
      </c>
      <c r="B86" s="257" t="s">
        <v>655</v>
      </c>
      <c r="C86" s="258">
        <v>101433.75</v>
      </c>
      <c r="D86" s="258">
        <v>101433.75</v>
      </c>
      <c r="E86" s="425">
        <v>0</v>
      </c>
      <c r="F86" s="257" t="s">
        <v>588</v>
      </c>
    </row>
    <row r="87" spans="1:6" x14ac:dyDescent="0.2">
      <c r="A87" s="222" t="s">
        <v>657</v>
      </c>
      <c r="B87" s="257" t="s">
        <v>655</v>
      </c>
      <c r="C87" s="258">
        <v>6114</v>
      </c>
      <c r="D87" s="258">
        <v>6114</v>
      </c>
      <c r="E87" s="425">
        <v>0</v>
      </c>
      <c r="F87" s="257" t="s">
        <v>588</v>
      </c>
    </row>
    <row r="88" spans="1:6" x14ac:dyDescent="0.2">
      <c r="A88" s="222" t="s">
        <v>658</v>
      </c>
      <c r="B88" s="257" t="s">
        <v>655</v>
      </c>
      <c r="C88" s="258">
        <v>16403.75</v>
      </c>
      <c r="D88" s="258">
        <v>16403.75</v>
      </c>
      <c r="E88" s="425">
        <v>0</v>
      </c>
      <c r="F88" s="257" t="s">
        <v>588</v>
      </c>
    </row>
    <row r="89" spans="1:6" x14ac:dyDescent="0.2">
      <c r="A89" s="222" t="s">
        <v>659</v>
      </c>
      <c r="B89" s="257" t="s">
        <v>655</v>
      </c>
      <c r="C89" s="258">
        <v>16275</v>
      </c>
      <c r="D89" s="258">
        <v>16275</v>
      </c>
      <c r="E89" s="425">
        <v>0</v>
      </c>
      <c r="F89" s="257" t="s">
        <v>588</v>
      </c>
    </row>
    <row r="90" spans="1:6" x14ac:dyDescent="0.2">
      <c r="A90" s="222" t="s">
        <v>660</v>
      </c>
      <c r="B90" s="257" t="s">
        <v>655</v>
      </c>
      <c r="C90" s="258">
        <v>62641</v>
      </c>
      <c r="D90" s="258">
        <v>62641</v>
      </c>
      <c r="E90" s="425">
        <v>0</v>
      </c>
      <c r="F90" s="257" t="s">
        <v>588</v>
      </c>
    </row>
    <row r="91" spans="1:6" x14ac:dyDescent="0.2">
      <c r="A91" s="222" t="s">
        <v>661</v>
      </c>
      <c r="B91" s="257" t="s">
        <v>662</v>
      </c>
      <c r="C91" s="258">
        <v>5000</v>
      </c>
      <c r="D91" s="258">
        <v>5000</v>
      </c>
      <c r="E91" s="425">
        <v>0</v>
      </c>
      <c r="F91" s="257" t="s">
        <v>588</v>
      </c>
    </row>
    <row r="92" spans="1:6" x14ac:dyDescent="0.2">
      <c r="A92" s="222" t="s">
        <v>663</v>
      </c>
      <c r="B92" s="257" t="s">
        <v>662</v>
      </c>
      <c r="C92" s="258">
        <v>5000</v>
      </c>
      <c r="D92" s="258">
        <v>5000</v>
      </c>
      <c r="E92" s="425">
        <v>0</v>
      </c>
      <c r="F92" s="257" t="s">
        <v>588</v>
      </c>
    </row>
    <row r="93" spans="1:6" x14ac:dyDescent="0.2">
      <c r="A93" s="222" t="s">
        <v>664</v>
      </c>
      <c r="B93" s="257" t="s">
        <v>665</v>
      </c>
      <c r="C93" s="258">
        <v>1137178.3400000001</v>
      </c>
      <c r="D93" s="258">
        <v>1137178.3400000001</v>
      </c>
      <c r="E93" s="425">
        <v>0</v>
      </c>
      <c r="F93" s="257" t="s">
        <v>588</v>
      </c>
    </row>
    <row r="94" spans="1:6" x14ac:dyDescent="0.2">
      <c r="A94" s="222" t="s">
        <v>666</v>
      </c>
      <c r="B94" s="257" t="s">
        <v>665</v>
      </c>
      <c r="C94" s="258">
        <v>1137178.3400000001</v>
      </c>
      <c r="D94" s="258">
        <v>1137178.3400000001</v>
      </c>
      <c r="E94" s="425">
        <v>0</v>
      </c>
      <c r="F94" s="257" t="s">
        <v>588</v>
      </c>
    </row>
    <row r="95" spans="1:6" x14ac:dyDescent="0.2">
      <c r="A95" s="222" t="s">
        <v>667</v>
      </c>
      <c r="B95" s="257" t="s">
        <v>668</v>
      </c>
      <c r="C95" s="258">
        <v>10000</v>
      </c>
      <c r="D95" s="258">
        <v>10000</v>
      </c>
      <c r="E95" s="425">
        <v>0</v>
      </c>
      <c r="F95" s="257" t="s">
        <v>588</v>
      </c>
    </row>
    <row r="96" spans="1:6" x14ac:dyDescent="0.2">
      <c r="A96" s="222" t="s">
        <v>669</v>
      </c>
      <c r="B96" s="257" t="s">
        <v>665</v>
      </c>
      <c r="C96" s="258">
        <v>2270</v>
      </c>
      <c r="D96" s="258">
        <v>2270</v>
      </c>
      <c r="E96" s="425">
        <v>0</v>
      </c>
      <c r="F96" s="257" t="s">
        <v>588</v>
      </c>
    </row>
    <row r="97" spans="1:6" x14ac:dyDescent="0.2">
      <c r="A97" s="222" t="s">
        <v>670</v>
      </c>
      <c r="B97" s="257" t="s">
        <v>668</v>
      </c>
      <c r="C97" s="258">
        <v>513318</v>
      </c>
      <c r="D97" s="258">
        <v>513318</v>
      </c>
      <c r="E97" s="425">
        <v>0</v>
      </c>
      <c r="F97" s="257" t="s">
        <v>588</v>
      </c>
    </row>
    <row r="98" spans="1:6" x14ac:dyDescent="0.2">
      <c r="A98" s="222" t="s">
        <v>671</v>
      </c>
      <c r="B98" s="257" t="s">
        <v>668</v>
      </c>
      <c r="C98" s="258">
        <v>611590.34</v>
      </c>
      <c r="D98" s="258">
        <v>611590.34</v>
      </c>
      <c r="E98" s="425">
        <v>0</v>
      </c>
      <c r="F98" s="257" t="s">
        <v>588</v>
      </c>
    </row>
    <row r="99" spans="1:6" x14ac:dyDescent="0.2">
      <c r="A99" s="222" t="s">
        <v>672</v>
      </c>
      <c r="B99" s="257" t="s">
        <v>673</v>
      </c>
      <c r="C99" s="258">
        <v>9880</v>
      </c>
      <c r="D99" s="258">
        <v>9880</v>
      </c>
      <c r="E99" s="425">
        <v>0</v>
      </c>
      <c r="F99" s="257" t="s">
        <v>588</v>
      </c>
    </row>
    <row r="100" spans="1:6" x14ac:dyDescent="0.2">
      <c r="A100" s="222" t="s">
        <v>674</v>
      </c>
      <c r="B100" s="257" t="s">
        <v>675</v>
      </c>
      <c r="C100" s="258">
        <v>9880</v>
      </c>
      <c r="D100" s="258">
        <v>9880</v>
      </c>
      <c r="E100" s="425">
        <v>0</v>
      </c>
      <c r="F100" s="257" t="s">
        <v>588</v>
      </c>
    </row>
    <row r="101" spans="1:6" x14ac:dyDescent="0.2">
      <c r="A101" s="222" t="s">
        <v>676</v>
      </c>
      <c r="B101" s="257" t="s">
        <v>677</v>
      </c>
      <c r="C101" s="258">
        <v>9880</v>
      </c>
      <c r="D101" s="258">
        <v>9880</v>
      </c>
      <c r="E101" s="425">
        <v>0</v>
      </c>
      <c r="F101" s="257" t="s">
        <v>588</v>
      </c>
    </row>
    <row r="102" spans="1:6" x14ac:dyDescent="0.2">
      <c r="A102" s="222" t="s">
        <v>678</v>
      </c>
      <c r="B102" s="257" t="s">
        <v>677</v>
      </c>
      <c r="C102" s="258">
        <v>9880</v>
      </c>
      <c r="D102" s="258">
        <v>9880</v>
      </c>
      <c r="E102" s="425">
        <v>0</v>
      </c>
      <c r="F102" s="257" t="s">
        <v>588</v>
      </c>
    </row>
    <row r="103" spans="1:6" x14ac:dyDescent="0.2">
      <c r="A103" s="222" t="s">
        <v>679</v>
      </c>
      <c r="B103" s="257" t="s">
        <v>680</v>
      </c>
      <c r="C103" s="258">
        <v>1327068.76</v>
      </c>
      <c r="D103" s="258">
        <v>1327068.76</v>
      </c>
      <c r="E103" s="425">
        <v>0</v>
      </c>
      <c r="F103" s="257" t="s">
        <v>588</v>
      </c>
    </row>
    <row r="104" spans="1:6" x14ac:dyDescent="0.2">
      <c r="A104" s="222" t="s">
        <v>681</v>
      </c>
      <c r="B104" s="257" t="s">
        <v>682</v>
      </c>
      <c r="C104" s="258">
        <v>1239068.76</v>
      </c>
      <c r="D104" s="258">
        <v>1239068.76</v>
      </c>
      <c r="E104" s="425">
        <v>0</v>
      </c>
      <c r="F104" s="257" t="s">
        <v>588</v>
      </c>
    </row>
    <row r="105" spans="1:6" x14ac:dyDescent="0.2">
      <c r="A105" s="222" t="s">
        <v>683</v>
      </c>
      <c r="B105" s="257" t="s">
        <v>682</v>
      </c>
      <c r="C105" s="258">
        <v>1239068.76</v>
      </c>
      <c r="D105" s="258">
        <v>1239068.76</v>
      </c>
      <c r="E105" s="425">
        <v>0</v>
      </c>
      <c r="F105" s="257" t="s">
        <v>588</v>
      </c>
    </row>
    <row r="106" spans="1:6" x14ac:dyDescent="0.2">
      <c r="A106" s="222" t="s">
        <v>684</v>
      </c>
      <c r="B106" s="257" t="s">
        <v>682</v>
      </c>
      <c r="C106" s="258">
        <v>385862.07</v>
      </c>
      <c r="D106" s="258">
        <v>385862.07</v>
      </c>
      <c r="E106" s="425">
        <v>0</v>
      </c>
      <c r="F106" s="257" t="s">
        <v>588</v>
      </c>
    </row>
    <row r="107" spans="1:6" x14ac:dyDescent="0.2">
      <c r="A107" s="222" t="s">
        <v>685</v>
      </c>
      <c r="B107" s="257" t="s">
        <v>682</v>
      </c>
      <c r="C107" s="258">
        <v>18956.900000000001</v>
      </c>
      <c r="D107" s="258">
        <v>18956.900000000001</v>
      </c>
      <c r="E107" s="425">
        <v>0</v>
      </c>
      <c r="F107" s="257" t="s">
        <v>588</v>
      </c>
    </row>
    <row r="108" spans="1:6" x14ac:dyDescent="0.2">
      <c r="A108" s="222" t="s">
        <v>686</v>
      </c>
      <c r="B108" s="257" t="s">
        <v>682</v>
      </c>
      <c r="C108" s="258">
        <v>426312.85</v>
      </c>
      <c r="D108" s="258">
        <v>426312.85</v>
      </c>
      <c r="E108" s="425">
        <v>0</v>
      </c>
      <c r="F108" s="257" t="s">
        <v>588</v>
      </c>
    </row>
    <row r="109" spans="1:6" x14ac:dyDescent="0.2">
      <c r="A109" s="222" t="s">
        <v>687</v>
      </c>
      <c r="B109" s="257" t="s">
        <v>682</v>
      </c>
      <c r="C109" s="258">
        <v>249130.04</v>
      </c>
      <c r="D109" s="258">
        <v>249130.04</v>
      </c>
      <c r="E109" s="425">
        <v>0</v>
      </c>
      <c r="F109" s="257" t="s">
        <v>588</v>
      </c>
    </row>
    <row r="110" spans="1:6" x14ac:dyDescent="0.2">
      <c r="A110" s="222" t="s">
        <v>688</v>
      </c>
      <c r="B110" s="257" t="s">
        <v>682</v>
      </c>
      <c r="C110" s="258">
        <v>158806.9</v>
      </c>
      <c r="D110" s="258">
        <v>158806.9</v>
      </c>
      <c r="E110" s="425">
        <v>0</v>
      </c>
      <c r="F110" s="257" t="s">
        <v>588</v>
      </c>
    </row>
    <row r="111" spans="1:6" x14ac:dyDescent="0.2">
      <c r="A111" s="222" t="s">
        <v>689</v>
      </c>
      <c r="B111" s="257" t="s">
        <v>690</v>
      </c>
      <c r="C111" s="258">
        <v>88000</v>
      </c>
      <c r="D111" s="258">
        <v>88000</v>
      </c>
      <c r="E111" s="425">
        <v>0</v>
      </c>
      <c r="F111" s="257" t="s">
        <v>588</v>
      </c>
    </row>
    <row r="112" spans="1:6" x14ac:dyDescent="0.2">
      <c r="A112" s="222" t="s">
        <v>691</v>
      </c>
      <c r="B112" s="257" t="s">
        <v>690</v>
      </c>
      <c r="C112" s="258">
        <v>88000</v>
      </c>
      <c r="D112" s="258">
        <v>88000</v>
      </c>
      <c r="E112" s="425">
        <v>0</v>
      </c>
      <c r="F112" s="257" t="s">
        <v>588</v>
      </c>
    </row>
    <row r="113" spans="1:6" x14ac:dyDescent="0.2">
      <c r="A113" s="222" t="s">
        <v>692</v>
      </c>
      <c r="B113" s="257" t="s">
        <v>690</v>
      </c>
      <c r="C113" s="258">
        <v>88000</v>
      </c>
      <c r="D113" s="258">
        <v>88000</v>
      </c>
      <c r="E113" s="425">
        <v>0</v>
      </c>
      <c r="F113" s="257" t="s">
        <v>588</v>
      </c>
    </row>
    <row r="114" spans="1:6" x14ac:dyDescent="0.2">
      <c r="A114" s="222" t="s">
        <v>693</v>
      </c>
      <c r="B114" s="257" t="s">
        <v>694</v>
      </c>
      <c r="C114" s="258">
        <v>102034.8</v>
      </c>
      <c r="D114" s="258">
        <v>102034.8</v>
      </c>
      <c r="E114" s="425">
        <v>0</v>
      </c>
      <c r="F114" s="257" t="s">
        <v>588</v>
      </c>
    </row>
    <row r="115" spans="1:6" x14ac:dyDescent="0.2">
      <c r="A115" s="222" t="s">
        <v>695</v>
      </c>
      <c r="B115" s="257" t="s">
        <v>696</v>
      </c>
      <c r="C115" s="258">
        <v>102034.8</v>
      </c>
      <c r="D115" s="258">
        <v>102034.8</v>
      </c>
      <c r="E115" s="425">
        <v>0</v>
      </c>
      <c r="F115" s="257" t="s">
        <v>588</v>
      </c>
    </row>
    <row r="116" spans="1:6" x14ac:dyDescent="0.2">
      <c r="A116" s="222" t="s">
        <v>697</v>
      </c>
      <c r="B116" s="257" t="s">
        <v>698</v>
      </c>
      <c r="C116" s="258">
        <v>102034.8</v>
      </c>
      <c r="D116" s="258">
        <v>102034.8</v>
      </c>
      <c r="E116" s="425">
        <v>0</v>
      </c>
      <c r="F116" s="257" t="s">
        <v>588</v>
      </c>
    </row>
    <row r="117" spans="1:6" x14ac:dyDescent="0.2">
      <c r="A117" s="222" t="s">
        <v>699</v>
      </c>
      <c r="B117" s="257" t="s">
        <v>700</v>
      </c>
      <c r="C117" s="258">
        <v>7248888.3899999997</v>
      </c>
      <c r="D117" s="258">
        <v>7311957.3600000003</v>
      </c>
      <c r="E117" s="425">
        <v>63068.970000000671</v>
      </c>
      <c r="F117" s="257" t="s">
        <v>588</v>
      </c>
    </row>
    <row r="118" spans="1:6" x14ac:dyDescent="0.2">
      <c r="A118" s="222" t="s">
        <v>701</v>
      </c>
      <c r="B118" s="257" t="s">
        <v>702</v>
      </c>
      <c r="C118" s="258">
        <v>582319.82999999996</v>
      </c>
      <c r="D118" s="258">
        <v>582319.82999999996</v>
      </c>
      <c r="E118" s="425">
        <v>0</v>
      </c>
      <c r="F118" s="257" t="s">
        <v>588</v>
      </c>
    </row>
    <row r="119" spans="1:6" x14ac:dyDescent="0.2">
      <c r="A119" s="222" t="s">
        <v>703</v>
      </c>
      <c r="B119" s="257" t="s">
        <v>704</v>
      </c>
      <c r="C119" s="258">
        <v>582319.82999999996</v>
      </c>
      <c r="D119" s="258">
        <v>582319.82999999996</v>
      </c>
      <c r="E119" s="425">
        <v>0</v>
      </c>
      <c r="F119" s="257" t="s">
        <v>588</v>
      </c>
    </row>
    <row r="120" spans="1:6" x14ac:dyDescent="0.2">
      <c r="A120" s="222" t="s">
        <v>705</v>
      </c>
      <c r="B120" s="257" t="s">
        <v>706</v>
      </c>
      <c r="C120" s="258">
        <v>545819.82999999996</v>
      </c>
      <c r="D120" s="258">
        <v>545819.82999999996</v>
      </c>
      <c r="E120" s="425">
        <v>0</v>
      </c>
      <c r="F120" s="257" t="s">
        <v>588</v>
      </c>
    </row>
    <row r="121" spans="1:6" x14ac:dyDescent="0.2">
      <c r="A121" s="222" t="s">
        <v>707</v>
      </c>
      <c r="B121" s="257" t="s">
        <v>706</v>
      </c>
      <c r="C121" s="258">
        <v>36500</v>
      </c>
      <c r="D121" s="258">
        <v>36500</v>
      </c>
      <c r="E121" s="425">
        <v>0</v>
      </c>
      <c r="F121" s="257" t="s">
        <v>588</v>
      </c>
    </row>
    <row r="122" spans="1:6" x14ac:dyDescent="0.2">
      <c r="A122" s="222" t="s">
        <v>708</v>
      </c>
      <c r="B122" s="257" t="s">
        <v>709</v>
      </c>
      <c r="C122" s="258">
        <v>133600</v>
      </c>
      <c r="D122" s="258">
        <v>133600</v>
      </c>
      <c r="E122" s="425">
        <v>0</v>
      </c>
      <c r="F122" s="257" t="s">
        <v>588</v>
      </c>
    </row>
    <row r="123" spans="1:6" x14ac:dyDescent="0.2">
      <c r="A123" s="222" t="s">
        <v>710</v>
      </c>
      <c r="B123" s="257" t="s">
        <v>711</v>
      </c>
      <c r="C123" s="258">
        <v>133600</v>
      </c>
      <c r="D123" s="258">
        <v>133600</v>
      </c>
      <c r="E123" s="425">
        <v>0</v>
      </c>
      <c r="F123" s="257" t="s">
        <v>588</v>
      </c>
    </row>
    <row r="124" spans="1:6" x14ac:dyDescent="0.2">
      <c r="A124" s="222" t="s">
        <v>712</v>
      </c>
      <c r="B124" s="257" t="s">
        <v>713</v>
      </c>
      <c r="C124" s="258">
        <v>133600</v>
      </c>
      <c r="D124" s="258">
        <v>133600</v>
      </c>
      <c r="E124" s="425">
        <v>0</v>
      </c>
      <c r="F124" s="257" t="s">
        <v>588</v>
      </c>
    </row>
    <row r="125" spans="1:6" x14ac:dyDescent="0.2">
      <c r="A125" s="222" t="s">
        <v>714</v>
      </c>
      <c r="B125" s="257" t="s">
        <v>715</v>
      </c>
      <c r="C125" s="258">
        <v>892757.82</v>
      </c>
      <c r="D125" s="258">
        <v>901107.82</v>
      </c>
      <c r="E125" s="425">
        <v>8350</v>
      </c>
      <c r="F125" s="257" t="s">
        <v>588</v>
      </c>
    </row>
    <row r="126" spans="1:6" x14ac:dyDescent="0.2">
      <c r="A126" s="222" t="s">
        <v>716</v>
      </c>
      <c r="B126" s="257" t="s">
        <v>715</v>
      </c>
      <c r="C126" s="258">
        <v>892757.82</v>
      </c>
      <c r="D126" s="258">
        <v>901107.82</v>
      </c>
      <c r="E126" s="425">
        <v>8350</v>
      </c>
      <c r="F126" s="257" t="s">
        <v>588</v>
      </c>
    </row>
    <row r="127" spans="1:6" x14ac:dyDescent="0.2">
      <c r="A127" s="222" t="s">
        <v>717</v>
      </c>
      <c r="B127" s="257" t="s">
        <v>718</v>
      </c>
      <c r="C127" s="258">
        <v>11000</v>
      </c>
      <c r="D127" s="258">
        <v>11000</v>
      </c>
      <c r="E127" s="425">
        <v>0</v>
      </c>
      <c r="F127" s="257" t="s">
        <v>588</v>
      </c>
    </row>
    <row r="128" spans="1:6" x14ac:dyDescent="0.2">
      <c r="A128" s="222" t="s">
        <v>1693</v>
      </c>
      <c r="B128" s="257" t="s">
        <v>724</v>
      </c>
      <c r="C128" s="258">
        <v>0</v>
      </c>
      <c r="D128" s="258">
        <v>8350</v>
      </c>
      <c r="E128" s="425">
        <v>8350</v>
      </c>
      <c r="F128" s="257" t="s">
        <v>588</v>
      </c>
    </row>
    <row r="129" spans="1:6" x14ac:dyDescent="0.2">
      <c r="A129" s="222" t="s">
        <v>719</v>
      </c>
      <c r="B129" s="257" t="s">
        <v>720</v>
      </c>
      <c r="C129" s="258">
        <v>173097.2</v>
      </c>
      <c r="D129" s="258">
        <v>173097.2</v>
      </c>
      <c r="E129" s="425">
        <v>0</v>
      </c>
      <c r="F129" s="257" t="s">
        <v>588</v>
      </c>
    </row>
    <row r="130" spans="1:6" x14ac:dyDescent="0.2">
      <c r="A130" s="222" t="s">
        <v>721</v>
      </c>
      <c r="B130" s="257" t="s">
        <v>722</v>
      </c>
      <c r="C130" s="258">
        <v>1800</v>
      </c>
      <c r="D130" s="258">
        <v>1800</v>
      </c>
      <c r="E130" s="425">
        <v>0</v>
      </c>
      <c r="F130" s="257" t="s">
        <v>588</v>
      </c>
    </row>
    <row r="131" spans="1:6" x14ac:dyDescent="0.2">
      <c r="A131" s="222" t="s">
        <v>723</v>
      </c>
      <c r="B131" s="257" t="s">
        <v>724</v>
      </c>
      <c r="C131" s="258">
        <v>179320.77</v>
      </c>
      <c r="D131" s="258">
        <v>179320.77</v>
      </c>
      <c r="E131" s="425">
        <v>0</v>
      </c>
      <c r="F131" s="257" t="s">
        <v>588</v>
      </c>
    </row>
    <row r="132" spans="1:6" x14ac:dyDescent="0.2">
      <c r="A132" s="222" t="s">
        <v>725</v>
      </c>
      <c r="B132" s="257" t="s">
        <v>722</v>
      </c>
      <c r="C132" s="258">
        <v>69000</v>
      </c>
      <c r="D132" s="258">
        <v>69000</v>
      </c>
      <c r="E132" s="425">
        <v>0</v>
      </c>
      <c r="F132" s="257" t="s">
        <v>588</v>
      </c>
    </row>
    <row r="133" spans="1:6" x14ac:dyDescent="0.2">
      <c r="A133" s="222" t="s">
        <v>726</v>
      </c>
      <c r="B133" s="257" t="s">
        <v>722</v>
      </c>
      <c r="C133" s="258">
        <v>13491.78</v>
      </c>
      <c r="D133" s="258">
        <v>13491.78</v>
      </c>
      <c r="E133" s="425">
        <v>0</v>
      </c>
      <c r="F133" s="257" t="s">
        <v>588</v>
      </c>
    </row>
    <row r="134" spans="1:6" x14ac:dyDescent="0.2">
      <c r="A134" s="222" t="s">
        <v>727</v>
      </c>
      <c r="B134" s="257" t="s">
        <v>722</v>
      </c>
      <c r="C134" s="258">
        <v>2678.26</v>
      </c>
      <c r="D134" s="258">
        <v>2678.26</v>
      </c>
      <c r="E134" s="425">
        <v>0</v>
      </c>
      <c r="F134" s="257" t="s">
        <v>588</v>
      </c>
    </row>
    <row r="135" spans="1:6" x14ac:dyDescent="0.2">
      <c r="A135" s="222" t="s">
        <v>728</v>
      </c>
      <c r="B135" s="257" t="s">
        <v>729</v>
      </c>
      <c r="C135" s="258">
        <v>9853.7800000000007</v>
      </c>
      <c r="D135" s="258">
        <v>9853.7800000000007</v>
      </c>
      <c r="E135" s="425">
        <v>0</v>
      </c>
      <c r="F135" s="257" t="s">
        <v>588</v>
      </c>
    </row>
    <row r="136" spans="1:6" x14ac:dyDescent="0.2">
      <c r="A136" s="222" t="s">
        <v>730</v>
      </c>
      <c r="B136" s="257" t="s">
        <v>722</v>
      </c>
      <c r="C136" s="258">
        <v>52897.26</v>
      </c>
      <c r="D136" s="258">
        <v>52897.26</v>
      </c>
      <c r="E136" s="425">
        <v>0</v>
      </c>
      <c r="F136" s="257" t="s">
        <v>588</v>
      </c>
    </row>
    <row r="137" spans="1:6" x14ac:dyDescent="0.2">
      <c r="A137" s="222" t="s">
        <v>731</v>
      </c>
      <c r="B137" s="257" t="s">
        <v>720</v>
      </c>
      <c r="C137" s="258">
        <v>377799.77</v>
      </c>
      <c r="D137" s="258">
        <v>377799.77</v>
      </c>
      <c r="E137" s="425">
        <v>0</v>
      </c>
      <c r="F137" s="257" t="s">
        <v>588</v>
      </c>
    </row>
    <row r="138" spans="1:6" x14ac:dyDescent="0.2">
      <c r="A138" s="222" t="s">
        <v>732</v>
      </c>
      <c r="B138" s="257" t="s">
        <v>722</v>
      </c>
      <c r="C138" s="258">
        <v>1819</v>
      </c>
      <c r="D138" s="258">
        <v>1819</v>
      </c>
      <c r="E138" s="425">
        <v>0</v>
      </c>
      <c r="F138" s="257" t="s">
        <v>588</v>
      </c>
    </row>
    <row r="139" spans="1:6" x14ac:dyDescent="0.2">
      <c r="A139" s="222" t="s">
        <v>733</v>
      </c>
      <c r="B139" s="257" t="s">
        <v>734</v>
      </c>
      <c r="C139" s="258">
        <v>2128878.5099999998</v>
      </c>
      <c r="D139" s="258">
        <v>2128878.5099999998</v>
      </c>
      <c r="E139" s="425">
        <v>0</v>
      </c>
      <c r="F139" s="257" t="s">
        <v>588</v>
      </c>
    </row>
    <row r="140" spans="1:6" x14ac:dyDescent="0.2">
      <c r="A140" s="222" t="s">
        <v>735</v>
      </c>
      <c r="B140" s="257" t="s">
        <v>736</v>
      </c>
      <c r="C140" s="258">
        <v>45052.36</v>
      </c>
      <c r="D140" s="258">
        <v>45052.36</v>
      </c>
      <c r="E140" s="425">
        <v>0</v>
      </c>
      <c r="F140" s="257" t="s">
        <v>588</v>
      </c>
    </row>
    <row r="141" spans="1:6" x14ac:dyDescent="0.2">
      <c r="A141" s="222" t="s">
        <v>737</v>
      </c>
      <c r="B141" s="257" t="s">
        <v>736</v>
      </c>
      <c r="C141" s="258">
        <v>4300</v>
      </c>
      <c r="D141" s="258">
        <v>4300</v>
      </c>
      <c r="E141" s="425">
        <v>0</v>
      </c>
      <c r="F141" s="257" t="s">
        <v>588</v>
      </c>
    </row>
    <row r="142" spans="1:6" x14ac:dyDescent="0.2">
      <c r="A142" s="222" t="s">
        <v>738</v>
      </c>
      <c r="B142" s="257" t="s">
        <v>736</v>
      </c>
      <c r="C142" s="258">
        <v>16574.599999999999</v>
      </c>
      <c r="D142" s="258">
        <v>16574.599999999999</v>
      </c>
      <c r="E142" s="425">
        <v>0</v>
      </c>
      <c r="F142" s="257" t="s">
        <v>588</v>
      </c>
    </row>
    <row r="143" spans="1:6" x14ac:dyDescent="0.2">
      <c r="A143" s="222" t="s">
        <v>739</v>
      </c>
      <c r="B143" s="257" t="s">
        <v>736</v>
      </c>
      <c r="C143" s="258">
        <v>12325.62</v>
      </c>
      <c r="D143" s="258">
        <v>12325.62</v>
      </c>
      <c r="E143" s="425">
        <v>0</v>
      </c>
      <c r="F143" s="257" t="s">
        <v>588</v>
      </c>
    </row>
    <row r="144" spans="1:6" x14ac:dyDescent="0.2">
      <c r="A144" s="222" t="s">
        <v>740</v>
      </c>
      <c r="B144" s="257" t="s">
        <v>736</v>
      </c>
      <c r="C144" s="258">
        <v>4999.1400000000003</v>
      </c>
      <c r="D144" s="258">
        <v>4999.1400000000003</v>
      </c>
      <c r="E144" s="425">
        <v>0</v>
      </c>
      <c r="F144" s="257" t="s">
        <v>588</v>
      </c>
    </row>
    <row r="145" spans="1:6" x14ac:dyDescent="0.2">
      <c r="A145" s="222" t="s">
        <v>741</v>
      </c>
      <c r="B145" s="257" t="s">
        <v>736</v>
      </c>
      <c r="C145" s="258">
        <v>6853</v>
      </c>
      <c r="D145" s="258">
        <v>6853</v>
      </c>
      <c r="E145" s="425">
        <v>0</v>
      </c>
      <c r="F145" s="257" t="s">
        <v>588</v>
      </c>
    </row>
    <row r="146" spans="1:6" x14ac:dyDescent="0.2">
      <c r="A146" s="222" t="s">
        <v>742</v>
      </c>
      <c r="B146" s="257" t="s">
        <v>743</v>
      </c>
      <c r="C146" s="258">
        <v>2083826.15</v>
      </c>
      <c r="D146" s="258">
        <v>2083826.15</v>
      </c>
      <c r="E146" s="425">
        <v>0</v>
      </c>
      <c r="F146" s="257" t="s">
        <v>588</v>
      </c>
    </row>
    <row r="147" spans="1:6" x14ac:dyDescent="0.2">
      <c r="A147" s="222" t="s">
        <v>744</v>
      </c>
      <c r="B147" s="257" t="s">
        <v>743</v>
      </c>
      <c r="C147" s="258">
        <v>38802.25</v>
      </c>
      <c r="D147" s="258">
        <v>38802.25</v>
      </c>
      <c r="E147" s="425">
        <v>0</v>
      </c>
      <c r="F147" s="257" t="s">
        <v>588</v>
      </c>
    </row>
    <row r="148" spans="1:6" x14ac:dyDescent="0.2">
      <c r="A148" s="222" t="s">
        <v>745</v>
      </c>
      <c r="B148" s="257" t="s">
        <v>746</v>
      </c>
      <c r="C148" s="258">
        <v>5700</v>
      </c>
      <c r="D148" s="258">
        <v>5700</v>
      </c>
      <c r="E148" s="425">
        <v>0</v>
      </c>
      <c r="F148" s="257" t="s">
        <v>588</v>
      </c>
    </row>
    <row r="149" spans="1:6" x14ac:dyDescent="0.2">
      <c r="A149" s="222" t="s">
        <v>747</v>
      </c>
      <c r="B149" s="257" t="s">
        <v>743</v>
      </c>
      <c r="C149" s="258">
        <v>2039323.9</v>
      </c>
      <c r="D149" s="258">
        <v>2039323.9</v>
      </c>
      <c r="E149" s="425">
        <v>0</v>
      </c>
      <c r="F149" s="257" t="s">
        <v>588</v>
      </c>
    </row>
    <row r="150" spans="1:6" x14ac:dyDescent="0.2">
      <c r="A150" s="222" t="s">
        <v>748</v>
      </c>
      <c r="B150" s="257" t="s">
        <v>749</v>
      </c>
      <c r="C150" s="258">
        <v>2224748.33</v>
      </c>
      <c r="D150" s="258">
        <v>2279467.2999999998</v>
      </c>
      <c r="E150" s="425">
        <v>54718.969999999739</v>
      </c>
      <c r="F150" s="257" t="s">
        <v>588</v>
      </c>
    </row>
    <row r="151" spans="1:6" x14ac:dyDescent="0.2">
      <c r="A151" s="222" t="s">
        <v>750</v>
      </c>
      <c r="B151" s="257" t="s">
        <v>749</v>
      </c>
      <c r="C151" s="258">
        <v>2224748.33</v>
      </c>
      <c r="D151" s="258">
        <v>2279467.2999999998</v>
      </c>
      <c r="E151" s="425">
        <v>54718.969999999739</v>
      </c>
      <c r="F151" s="257" t="s">
        <v>588</v>
      </c>
    </row>
    <row r="152" spans="1:6" x14ac:dyDescent="0.2">
      <c r="A152" s="222" t="s">
        <v>751</v>
      </c>
      <c r="B152" s="257" t="s">
        <v>749</v>
      </c>
      <c r="C152" s="258">
        <v>2178087.11</v>
      </c>
      <c r="D152" s="258">
        <v>2232806.08</v>
      </c>
      <c r="E152" s="425">
        <v>54718.970000000205</v>
      </c>
      <c r="F152" s="257" t="s">
        <v>588</v>
      </c>
    </row>
    <row r="153" spans="1:6" x14ac:dyDescent="0.2">
      <c r="A153" s="222" t="s">
        <v>752</v>
      </c>
      <c r="B153" s="257" t="s">
        <v>749</v>
      </c>
      <c r="C153" s="258">
        <v>46661.22</v>
      </c>
      <c r="D153" s="258">
        <v>46661.22</v>
      </c>
      <c r="E153" s="425">
        <v>0</v>
      </c>
      <c r="F153" s="257" t="s">
        <v>588</v>
      </c>
    </row>
    <row r="154" spans="1:6" x14ac:dyDescent="0.2">
      <c r="A154" s="222" t="s">
        <v>753</v>
      </c>
      <c r="B154" s="257" t="s">
        <v>754</v>
      </c>
      <c r="C154" s="258">
        <v>1286583.8999999999</v>
      </c>
      <c r="D154" s="258">
        <v>1286583.8999999999</v>
      </c>
      <c r="E154" s="425">
        <v>0</v>
      </c>
      <c r="F154" s="257" t="s">
        <v>588</v>
      </c>
    </row>
    <row r="155" spans="1:6" x14ac:dyDescent="0.2">
      <c r="A155" s="222" t="s">
        <v>755</v>
      </c>
      <c r="B155" s="257" t="s">
        <v>754</v>
      </c>
      <c r="C155" s="258">
        <v>1223483.8999999999</v>
      </c>
      <c r="D155" s="258">
        <v>1223483.8999999999</v>
      </c>
      <c r="E155" s="425">
        <v>0</v>
      </c>
      <c r="F155" s="257" t="s">
        <v>588</v>
      </c>
    </row>
    <row r="156" spans="1:6" x14ac:dyDescent="0.2">
      <c r="A156" s="222" t="s">
        <v>756</v>
      </c>
      <c r="B156" s="257" t="s">
        <v>757</v>
      </c>
      <c r="C156" s="258">
        <v>1223483.8999999999</v>
      </c>
      <c r="D156" s="258">
        <v>1223483.8999999999</v>
      </c>
      <c r="E156" s="425">
        <v>0</v>
      </c>
      <c r="F156" s="257" t="s">
        <v>588</v>
      </c>
    </row>
    <row r="157" spans="1:6" x14ac:dyDescent="0.2">
      <c r="A157" s="222" t="s">
        <v>758</v>
      </c>
      <c r="B157" s="257" t="s">
        <v>757</v>
      </c>
      <c r="C157" s="258">
        <v>880452.98</v>
      </c>
      <c r="D157" s="258">
        <v>880452.98</v>
      </c>
      <c r="E157" s="425">
        <v>0</v>
      </c>
      <c r="F157" s="257" t="s">
        <v>588</v>
      </c>
    </row>
    <row r="158" spans="1:6" x14ac:dyDescent="0.2">
      <c r="A158" s="222" t="s">
        <v>759</v>
      </c>
      <c r="B158" s="257" t="s">
        <v>757</v>
      </c>
      <c r="C158" s="258">
        <v>343030.92</v>
      </c>
      <c r="D158" s="258">
        <v>343030.92</v>
      </c>
      <c r="E158" s="425">
        <v>0</v>
      </c>
      <c r="F158" s="257" t="s">
        <v>588</v>
      </c>
    </row>
    <row r="159" spans="1:6" x14ac:dyDescent="0.2">
      <c r="A159" s="222" t="s">
        <v>760</v>
      </c>
      <c r="B159" s="257" t="s">
        <v>761</v>
      </c>
      <c r="C159" s="258">
        <v>63100</v>
      </c>
      <c r="D159" s="258">
        <v>63100</v>
      </c>
      <c r="E159" s="425">
        <v>0</v>
      </c>
      <c r="F159" s="257" t="s">
        <v>588</v>
      </c>
    </row>
    <row r="160" spans="1:6" x14ac:dyDescent="0.2">
      <c r="A160" s="222" t="s">
        <v>762</v>
      </c>
      <c r="B160" s="257" t="s">
        <v>754</v>
      </c>
      <c r="C160" s="258">
        <v>45500</v>
      </c>
      <c r="D160" s="258">
        <v>45500</v>
      </c>
      <c r="E160" s="425">
        <v>0</v>
      </c>
      <c r="F160" s="257" t="s">
        <v>588</v>
      </c>
    </row>
    <row r="161" spans="1:8" x14ac:dyDescent="0.2">
      <c r="A161" s="222" t="s">
        <v>763</v>
      </c>
      <c r="B161" s="257" t="s">
        <v>754</v>
      </c>
      <c r="C161" s="258">
        <v>7000</v>
      </c>
      <c r="D161" s="258">
        <v>7000</v>
      </c>
      <c r="E161" s="425">
        <v>0</v>
      </c>
      <c r="F161" s="257" t="s">
        <v>588</v>
      </c>
    </row>
    <row r="162" spans="1:8" x14ac:dyDescent="0.2">
      <c r="A162" s="222" t="s">
        <v>764</v>
      </c>
      <c r="B162" s="257" t="s">
        <v>754</v>
      </c>
      <c r="C162" s="258">
        <v>10600</v>
      </c>
      <c r="D162" s="258">
        <v>10600</v>
      </c>
      <c r="E162" s="425">
        <v>0</v>
      </c>
      <c r="F162" s="257" t="s">
        <v>588</v>
      </c>
    </row>
    <row r="163" spans="1:8" x14ac:dyDescent="0.2">
      <c r="A163" s="222"/>
      <c r="B163" s="257"/>
      <c r="C163" s="258"/>
      <c r="D163" s="258"/>
      <c r="E163" s="425"/>
      <c r="F163" s="257"/>
    </row>
    <row r="164" spans="1:8" x14ac:dyDescent="0.2">
      <c r="A164" s="222"/>
      <c r="B164" s="257"/>
      <c r="C164" s="258"/>
      <c r="D164" s="258"/>
      <c r="E164" s="425"/>
      <c r="F164" s="257"/>
    </row>
    <row r="165" spans="1:8" x14ac:dyDescent="0.2">
      <c r="A165" s="222"/>
      <c r="B165" s="257"/>
      <c r="C165" s="258"/>
      <c r="D165" s="258"/>
      <c r="E165" s="425"/>
      <c r="F165" s="257"/>
    </row>
    <row r="166" spans="1:8" x14ac:dyDescent="0.2">
      <c r="A166" s="62"/>
      <c r="B166" s="62" t="s">
        <v>306</v>
      </c>
      <c r="C166" s="243">
        <f>+C28+C84+C99+C103+C114+C117</f>
        <v>12278387.879999999</v>
      </c>
      <c r="D166" s="243">
        <f t="shared" ref="D166" si="0">+D28+D84+D99+D103+D114+D117</f>
        <v>12431343.789999999</v>
      </c>
      <c r="E166" s="243">
        <f>+D166-C166</f>
        <v>152955.91000000015</v>
      </c>
      <c r="F166" s="243"/>
    </row>
    <row r="167" spans="1:8" s="8" customFormat="1" x14ac:dyDescent="0.2">
      <c r="A167" s="59"/>
      <c r="B167" s="59"/>
      <c r="C167" s="11"/>
      <c r="D167" s="11"/>
      <c r="E167" s="426"/>
      <c r="F167" s="11"/>
    </row>
    <row r="168" spans="1:8" s="8" customFormat="1" x14ac:dyDescent="0.2">
      <c r="A168" s="59"/>
      <c r="B168" s="59"/>
      <c r="C168" s="11"/>
      <c r="D168" s="11"/>
      <c r="E168" s="426"/>
      <c r="F168" s="11"/>
    </row>
    <row r="169" spans="1:8" s="8" customFormat="1" ht="11.25" customHeight="1" x14ac:dyDescent="0.2">
      <c r="A169" s="216" t="s">
        <v>305</v>
      </c>
      <c r="B169" s="216"/>
      <c r="C169" s="286"/>
      <c r="D169" s="286"/>
      <c r="E169" s="419"/>
      <c r="G169" s="263" t="s">
        <v>298</v>
      </c>
    </row>
    <row r="170" spans="1:8" s="8" customFormat="1" x14ac:dyDescent="0.2">
      <c r="A170" s="273"/>
      <c r="B170" s="273"/>
      <c r="C170" s="228"/>
      <c r="D170" s="7"/>
      <c r="E170" s="418"/>
      <c r="F170" s="89"/>
    </row>
    <row r="171" spans="1:8" s="8" customFormat="1" ht="27.95" customHeight="1" x14ac:dyDescent="0.2">
      <c r="A171" s="227" t="s">
        <v>45</v>
      </c>
      <c r="B171" s="226" t="s">
        <v>46</v>
      </c>
      <c r="C171" s="285" t="s">
        <v>47</v>
      </c>
      <c r="D171" s="285" t="s">
        <v>48</v>
      </c>
      <c r="E171" s="421" t="s">
        <v>49</v>
      </c>
      <c r="F171" s="284" t="s">
        <v>297</v>
      </c>
      <c r="G171" s="284" t="s">
        <v>296</v>
      </c>
      <c r="H171" s="284" t="s">
        <v>295</v>
      </c>
    </row>
    <row r="172" spans="1:8" s="8" customFormat="1" x14ac:dyDescent="0.2">
      <c r="A172" s="222" t="s">
        <v>765</v>
      </c>
      <c r="B172" s="257" t="s">
        <v>766</v>
      </c>
      <c r="C172" s="221">
        <v>85264044.769999996</v>
      </c>
      <c r="D172" s="258">
        <v>95493116.489999995</v>
      </c>
      <c r="E172" s="425">
        <f>+D172-C172</f>
        <v>10229071.719999999</v>
      </c>
      <c r="F172" s="257" t="s">
        <v>588</v>
      </c>
      <c r="G172" s="257"/>
      <c r="H172" s="257"/>
    </row>
    <row r="173" spans="1:8" s="8" customFormat="1" x14ac:dyDescent="0.2">
      <c r="A173" s="222" t="s">
        <v>767</v>
      </c>
      <c r="B173" s="257" t="s">
        <v>563</v>
      </c>
      <c r="C173" s="221">
        <v>85264044.769999996</v>
      </c>
      <c r="D173" s="258">
        <v>95493116.489999995</v>
      </c>
      <c r="E173" s="425">
        <f>+D173-C173</f>
        <v>10229071.719999999</v>
      </c>
      <c r="F173" s="257" t="s">
        <v>588</v>
      </c>
      <c r="G173" s="257"/>
      <c r="H173" s="257"/>
    </row>
    <row r="174" spans="1:8" s="8" customFormat="1" x14ac:dyDescent="0.2">
      <c r="A174" s="222"/>
      <c r="B174" s="257"/>
      <c r="C174" s="221"/>
      <c r="D174" s="258"/>
      <c r="E174" s="425"/>
      <c r="F174" s="257"/>
      <c r="G174" s="257"/>
      <c r="H174" s="257"/>
    </row>
    <row r="175" spans="1:8" s="8" customFormat="1" x14ac:dyDescent="0.2">
      <c r="A175" s="222"/>
      <c r="B175" s="257"/>
      <c r="C175" s="221"/>
      <c r="D175" s="258"/>
      <c r="E175" s="425"/>
      <c r="F175" s="257"/>
      <c r="G175" s="257"/>
      <c r="H175" s="257"/>
    </row>
    <row r="176" spans="1:8" s="8" customFormat="1" x14ac:dyDescent="0.2">
      <c r="A176" s="62"/>
      <c r="B176" s="62" t="s">
        <v>304</v>
      </c>
      <c r="C176" s="243">
        <f>+C173</f>
        <v>85264044.769999996</v>
      </c>
      <c r="D176" s="243">
        <f>+D173</f>
        <v>95493116.489999995</v>
      </c>
      <c r="E176" s="243">
        <f>+E173</f>
        <v>10229071.719999999</v>
      </c>
      <c r="F176" s="243"/>
      <c r="G176" s="243"/>
      <c r="H176" s="243"/>
    </row>
    <row r="177" spans="1:8" s="8" customFormat="1" x14ac:dyDescent="0.2">
      <c r="A177" s="15"/>
      <c r="B177" s="15"/>
      <c r="C177" s="16"/>
      <c r="D177" s="16"/>
      <c r="E177" s="427"/>
      <c r="F177" s="11"/>
    </row>
    <row r="179" spans="1:8" x14ac:dyDescent="0.2">
      <c r="A179" s="216" t="s">
        <v>303</v>
      </c>
      <c r="B179" s="216"/>
      <c r="C179" s="286"/>
      <c r="D179" s="286"/>
      <c r="E179" s="419"/>
      <c r="G179" s="263" t="s">
        <v>298</v>
      </c>
    </row>
    <row r="180" spans="1:8" x14ac:dyDescent="0.2">
      <c r="A180" s="273"/>
      <c r="B180" s="273"/>
      <c r="C180" s="228"/>
      <c r="H180" s="7"/>
    </row>
    <row r="181" spans="1:8" ht="27.95" customHeight="1" x14ac:dyDescent="0.2">
      <c r="A181" s="227" t="s">
        <v>45</v>
      </c>
      <c r="B181" s="226" t="s">
        <v>46</v>
      </c>
      <c r="C181" s="285" t="s">
        <v>47</v>
      </c>
      <c r="D181" s="285" t="s">
        <v>48</v>
      </c>
      <c r="E181" s="421" t="s">
        <v>49</v>
      </c>
      <c r="F181" s="284" t="s">
        <v>297</v>
      </c>
      <c r="G181" s="284" t="s">
        <v>296</v>
      </c>
      <c r="H181" s="284" t="s">
        <v>295</v>
      </c>
    </row>
    <row r="182" spans="1:8" x14ac:dyDescent="0.2">
      <c r="A182" s="222" t="s">
        <v>514</v>
      </c>
      <c r="B182" s="257"/>
      <c r="C182" s="221"/>
      <c r="D182" s="258"/>
      <c r="E182" s="425"/>
      <c r="F182" s="257"/>
      <c r="G182" s="257"/>
      <c r="H182" s="257"/>
    </row>
    <row r="183" spans="1:8" x14ac:dyDescent="0.2">
      <c r="A183" s="222"/>
      <c r="B183" s="257"/>
      <c r="C183" s="221"/>
      <c r="D183" s="258"/>
      <c r="E183" s="425"/>
      <c r="F183" s="257"/>
      <c r="G183" s="257"/>
      <c r="H183" s="257"/>
    </row>
    <row r="184" spans="1:8" x14ac:dyDescent="0.2">
      <c r="A184" s="222"/>
      <c r="B184" s="257"/>
      <c r="C184" s="221"/>
      <c r="D184" s="258"/>
      <c r="E184" s="425"/>
      <c r="F184" s="257"/>
      <c r="G184" s="257"/>
      <c r="H184" s="257"/>
    </row>
    <row r="185" spans="1:8" x14ac:dyDescent="0.2">
      <c r="A185" s="222"/>
      <c r="B185" s="257"/>
      <c r="C185" s="221"/>
      <c r="D185" s="258"/>
      <c r="E185" s="425"/>
      <c r="F185" s="257"/>
      <c r="G185" s="257"/>
      <c r="H185" s="257"/>
    </row>
    <row r="186" spans="1:8" x14ac:dyDescent="0.2">
      <c r="A186" s="62"/>
      <c r="B186" s="62" t="s">
        <v>302</v>
      </c>
      <c r="C186" s="243">
        <f>SUM(C182:C185)</f>
        <v>0</v>
      </c>
      <c r="D186" s="243">
        <f>SUM(D182:D185)</f>
        <v>0</v>
      </c>
      <c r="E186" s="423">
        <f>SUM(E182:E185)</f>
        <v>0</v>
      </c>
      <c r="F186" s="243"/>
      <c r="G186" s="243"/>
      <c r="H186" s="243"/>
    </row>
    <row r="189" spans="1:8" x14ac:dyDescent="0.2">
      <c r="A189" s="216" t="s">
        <v>301</v>
      </c>
      <c r="B189" s="216"/>
      <c r="C189" s="286"/>
      <c r="D189" s="286"/>
      <c r="E189" s="419"/>
      <c r="G189" s="263" t="s">
        <v>298</v>
      </c>
    </row>
    <row r="190" spans="1:8" x14ac:dyDescent="0.2">
      <c r="A190" s="273"/>
      <c r="B190" s="273"/>
      <c r="C190" s="228"/>
    </row>
    <row r="191" spans="1:8" ht="27.95" customHeight="1" x14ac:dyDescent="0.2">
      <c r="A191" s="227" t="s">
        <v>45</v>
      </c>
      <c r="B191" s="226" t="s">
        <v>46</v>
      </c>
      <c r="C191" s="285" t="s">
        <v>47</v>
      </c>
      <c r="D191" s="285" t="s">
        <v>48</v>
      </c>
      <c r="E191" s="421" t="s">
        <v>49</v>
      </c>
      <c r="F191" s="284" t="s">
        <v>297</v>
      </c>
      <c r="G191" s="284" t="s">
        <v>296</v>
      </c>
      <c r="H191" s="284" t="s">
        <v>295</v>
      </c>
    </row>
    <row r="192" spans="1:8" x14ac:dyDescent="0.2">
      <c r="A192" s="222" t="s">
        <v>768</v>
      </c>
      <c r="B192" s="257" t="s">
        <v>769</v>
      </c>
      <c r="C192" s="221">
        <v>8764036.0999999996</v>
      </c>
      <c r="D192" s="221">
        <v>9417039.4900000002</v>
      </c>
      <c r="E192" s="425">
        <f>+D192-C192</f>
        <v>653003.3900000006</v>
      </c>
      <c r="F192" s="257" t="s">
        <v>588</v>
      </c>
      <c r="G192" s="257"/>
      <c r="H192" s="257"/>
    </row>
    <row r="193" spans="1:8" x14ac:dyDescent="0.2">
      <c r="A193" s="222" t="s">
        <v>770</v>
      </c>
      <c r="B193" s="257" t="s">
        <v>769</v>
      </c>
      <c r="C193" s="221">
        <v>8764036.0999999996</v>
      </c>
      <c r="D193" s="221">
        <v>9417039.4900000002</v>
      </c>
      <c r="E193" s="425">
        <f>+D193-C193</f>
        <v>653003.3900000006</v>
      </c>
      <c r="F193" s="257" t="s">
        <v>588</v>
      </c>
      <c r="G193" s="257"/>
      <c r="H193" s="257"/>
    </row>
    <row r="194" spans="1:8" x14ac:dyDescent="0.2">
      <c r="A194" s="222"/>
      <c r="B194" s="257"/>
      <c r="C194" s="221"/>
      <c r="D194" s="258"/>
      <c r="E194" s="425"/>
      <c r="F194" s="257"/>
      <c r="G194" s="257"/>
      <c r="H194" s="257"/>
    </row>
    <row r="195" spans="1:8" x14ac:dyDescent="0.2">
      <c r="A195" s="222"/>
      <c r="B195" s="257"/>
      <c r="C195" s="221"/>
      <c r="D195" s="258"/>
      <c r="E195" s="425"/>
      <c r="F195" s="257"/>
      <c r="G195" s="257"/>
      <c r="H195" s="257"/>
    </row>
    <row r="196" spans="1:8" x14ac:dyDescent="0.2">
      <c r="A196" s="62"/>
      <c r="B196" s="62" t="s">
        <v>300</v>
      </c>
      <c r="C196" s="243">
        <f>+C193</f>
        <v>8764036.0999999996</v>
      </c>
      <c r="D196" s="243">
        <f>+D193</f>
        <v>9417039.4900000002</v>
      </c>
      <c r="E196" s="243">
        <f>+E193</f>
        <v>653003.3900000006</v>
      </c>
      <c r="F196" s="243"/>
      <c r="G196" s="243"/>
      <c r="H196" s="243"/>
    </row>
    <row r="199" spans="1:8" x14ac:dyDescent="0.2">
      <c r="A199" s="216" t="s">
        <v>299</v>
      </c>
      <c r="B199" s="216"/>
      <c r="C199" s="286"/>
      <c r="D199" s="286"/>
      <c r="E199" s="419"/>
      <c r="G199" s="263" t="s">
        <v>298</v>
      </c>
    </row>
    <row r="200" spans="1:8" x14ac:dyDescent="0.2">
      <c r="A200" s="273"/>
      <c r="B200" s="273"/>
      <c r="C200" s="228"/>
    </row>
    <row r="201" spans="1:8" ht="27.95" customHeight="1" x14ac:dyDescent="0.2">
      <c r="A201" s="227" t="s">
        <v>45</v>
      </c>
      <c r="B201" s="226" t="s">
        <v>46</v>
      </c>
      <c r="C201" s="285" t="s">
        <v>47</v>
      </c>
      <c r="D201" s="285" t="s">
        <v>48</v>
      </c>
      <c r="E201" s="421" t="s">
        <v>49</v>
      </c>
      <c r="F201" s="284" t="s">
        <v>297</v>
      </c>
      <c r="G201" s="284" t="s">
        <v>296</v>
      </c>
      <c r="H201" s="284" t="s">
        <v>295</v>
      </c>
    </row>
    <row r="202" spans="1:8" x14ac:dyDescent="0.2">
      <c r="A202" s="222" t="s">
        <v>514</v>
      </c>
      <c r="B202" s="257"/>
      <c r="C202" s="221"/>
      <c r="D202" s="258"/>
      <c r="E202" s="425"/>
      <c r="F202" s="257"/>
      <c r="G202" s="257"/>
      <c r="H202" s="257"/>
    </row>
    <row r="203" spans="1:8" x14ac:dyDescent="0.2">
      <c r="A203" s="222"/>
      <c r="B203" s="257"/>
      <c r="C203" s="221"/>
      <c r="D203" s="258"/>
      <c r="E203" s="425"/>
      <c r="F203" s="257"/>
      <c r="G203" s="257"/>
      <c r="H203" s="257"/>
    </row>
    <row r="204" spans="1:8" x14ac:dyDescent="0.2">
      <c r="A204" s="222"/>
      <c r="B204" s="257"/>
      <c r="C204" s="221"/>
      <c r="D204" s="258"/>
      <c r="E204" s="425"/>
      <c r="F204" s="257"/>
      <c r="G204" s="257"/>
      <c r="H204" s="257"/>
    </row>
    <row r="205" spans="1:8" x14ac:dyDescent="0.2">
      <c r="A205" s="222"/>
      <c r="B205" s="257"/>
      <c r="C205" s="221"/>
      <c r="D205" s="258"/>
      <c r="E205" s="425"/>
      <c r="F205" s="257"/>
      <c r="G205" s="257"/>
      <c r="H205" s="257"/>
    </row>
    <row r="206" spans="1:8" x14ac:dyDescent="0.2">
      <c r="A206" s="62"/>
      <c r="B206" s="62" t="s">
        <v>294</v>
      </c>
      <c r="C206" s="243">
        <f>SUM(C202:C205)</f>
        <v>0</v>
      </c>
      <c r="D206" s="243">
        <f>SUM(D202:D205)</f>
        <v>0</v>
      </c>
      <c r="E206" s="423">
        <f>SUM(E202:E205)</f>
        <v>0</v>
      </c>
      <c r="F206" s="243"/>
      <c r="G206" s="243"/>
      <c r="H206" s="243"/>
    </row>
  </sheetData>
  <dataValidations count="8">
    <dataValidation allowBlank="1" showInputMessage="1" showErrorMessage="1" prompt="Importe final del periodo que corresponde la información financiera trimestral que se presenta." sqref="D7 D26 D171 D181 D191 D201"/>
    <dataValidation allowBlank="1" showInputMessage="1" showErrorMessage="1" prompt="Saldo al 31 de diciembre del año anterior del ejercio que se presenta." sqref="C7 C26 C171 C181 C191 C201"/>
    <dataValidation allowBlank="1" showInputMessage="1" showErrorMessage="1" prompt="Corresponde al número de la cuenta de acuerdo al Plan de Cuentas emitido por el CONAC (DOF 23/12/2015)." sqref="A7 A26 A171 A181 A191 A201"/>
    <dataValidation allowBlank="1" showInputMessage="1" showErrorMessage="1" prompt="Indicar la tasa de aplicación." sqref="H171 H181 H191 H201"/>
    <dataValidation allowBlank="1" showInputMessage="1" showErrorMessage="1" prompt="Indicar el método de depreciación." sqref="G171 G181 G191 G201"/>
    <dataValidation allowBlank="1" showInputMessage="1" showErrorMessage="1" prompt="Corresponde al nombre o descripción de la cuenta de acuerdo al Plan de Cuentas emitido por el CONAC." sqref="B7 B26 B171 B181 B191 B201"/>
    <dataValidation allowBlank="1" showInputMessage="1" showErrorMessage="1" prompt="Diferencia entre el saldo final y el inicial presentados." sqref="E7 E26 E171 E181 E191 E201"/>
    <dataValidation allowBlank="1" showInputMessage="1" showErrorMessage="1" prompt="Criterio para la aplicación de depreciación: anual, mensual, trimestral, etc." sqref="F7 F26 F201 F181 F191 F171"/>
  </dataValidation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E11" sqref="E11"/>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02" t="s">
        <v>143</v>
      </c>
      <c r="B2" s="503"/>
      <c r="C2" s="16"/>
      <c r="D2" s="16"/>
      <c r="E2" s="16"/>
      <c r="F2" s="11"/>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39" t="s">
        <v>168</v>
      </c>
      <c r="B6" s="92"/>
      <c r="C6" s="92"/>
      <c r="D6" s="92"/>
      <c r="E6" s="92"/>
      <c r="F6" s="96"/>
    </row>
    <row r="7" spans="1:6" ht="14.1" customHeight="1" x14ac:dyDescent="0.2">
      <c r="A7" s="139" t="s">
        <v>169</v>
      </c>
      <c r="B7" s="92"/>
      <c r="C7" s="92"/>
      <c r="D7" s="92"/>
      <c r="E7" s="92"/>
      <c r="F7" s="96"/>
    </row>
    <row r="8" spans="1:6" ht="14.1" customHeight="1" x14ac:dyDescent="0.2">
      <c r="A8" s="139" t="s">
        <v>170</v>
      </c>
      <c r="B8" s="12"/>
      <c r="C8" s="22"/>
      <c r="D8" s="22"/>
      <c r="E8" s="22"/>
      <c r="F8" s="96"/>
    </row>
    <row r="9" spans="1:6" ht="14.1" customHeight="1" thickBot="1" x14ac:dyDescent="0.25">
      <c r="A9" s="158" t="s">
        <v>171</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G61"/>
  <sheetViews>
    <sheetView zoomScale="90" zoomScaleNormal="90" zoomScaleSheetLayoutView="100" workbookViewId="0">
      <selection activeCell="E61" sqref="E61"/>
    </sheetView>
  </sheetViews>
  <sheetFormatPr baseColWidth="10" defaultRowHeight="11.25" x14ac:dyDescent="0.2"/>
  <cols>
    <col min="1" max="1" width="35.28515625" style="89" customWidth="1"/>
    <col min="2" max="2" width="50.7109375" style="89" customWidth="1"/>
    <col min="3" max="5" width="17.7109375" style="7" customWidth="1"/>
    <col min="6" max="6" width="73.28515625" style="89" customWidth="1"/>
    <col min="7" max="16384" width="11.42578125" style="89"/>
  </cols>
  <sheetData>
    <row r="1" spans="1:6" ht="11.25" customHeight="1" x14ac:dyDescent="0.2">
      <c r="A1" s="3" t="s">
        <v>43</v>
      </c>
      <c r="B1" s="3"/>
      <c r="C1" s="248"/>
      <c r="D1" s="248"/>
      <c r="E1" s="248"/>
      <c r="F1" s="5"/>
    </row>
    <row r="2" spans="1:6" ht="11.25" customHeight="1" x14ac:dyDescent="0.2">
      <c r="A2" s="3" t="s">
        <v>139</v>
      </c>
      <c r="B2" s="3"/>
      <c r="C2" s="248"/>
      <c r="D2" s="248"/>
      <c r="E2" s="248"/>
    </row>
    <row r="3" spans="1:6" ht="11.25" customHeight="1" x14ac:dyDescent="0.2">
      <c r="A3" s="3"/>
      <c r="B3" s="3"/>
      <c r="C3" s="248"/>
      <c r="D3" s="248"/>
      <c r="E3" s="248"/>
    </row>
    <row r="4" spans="1:6" ht="11.25" customHeight="1" x14ac:dyDescent="0.2"/>
    <row r="5" spans="1:6" ht="11.25" customHeight="1" x14ac:dyDescent="0.2">
      <c r="A5" s="303" t="s">
        <v>317</v>
      </c>
      <c r="B5" s="303"/>
      <c r="C5" s="300"/>
      <c r="D5" s="300"/>
      <c r="E5" s="300"/>
      <c r="F5" s="190" t="s">
        <v>314</v>
      </c>
    </row>
    <row r="6" spans="1:6" s="8" customFormat="1" x14ac:dyDescent="0.2">
      <c r="A6" s="17"/>
      <c r="B6" s="17"/>
      <c r="C6" s="300"/>
      <c r="D6" s="300"/>
      <c r="E6" s="300"/>
    </row>
    <row r="7" spans="1:6" ht="15" customHeight="1" x14ac:dyDescent="0.2">
      <c r="A7" s="227" t="s">
        <v>45</v>
      </c>
      <c r="B7" s="226" t="s">
        <v>46</v>
      </c>
      <c r="C7" s="285" t="s">
        <v>47</v>
      </c>
      <c r="D7" s="285" t="s">
        <v>48</v>
      </c>
      <c r="E7" s="285" t="s">
        <v>49</v>
      </c>
      <c r="F7" s="284" t="s">
        <v>297</v>
      </c>
    </row>
    <row r="8" spans="1:6" s="430" customFormat="1" ht="67.5" x14ac:dyDescent="0.2">
      <c r="A8" s="499" t="s">
        <v>772</v>
      </c>
      <c r="B8" s="428" t="s">
        <v>773</v>
      </c>
      <c r="C8" s="431">
        <v>601099.19999999995</v>
      </c>
      <c r="D8" s="432">
        <v>620555.23</v>
      </c>
      <c r="E8" s="432">
        <v>19456.030000000028</v>
      </c>
      <c r="F8" s="429" t="s">
        <v>774</v>
      </c>
    </row>
    <row r="9" spans="1:6" s="430" customFormat="1" ht="67.5" x14ac:dyDescent="0.2">
      <c r="A9" s="499" t="s">
        <v>775</v>
      </c>
      <c r="B9" s="428" t="s">
        <v>776</v>
      </c>
      <c r="C9" s="431">
        <v>133000</v>
      </c>
      <c r="D9" s="432">
        <v>133000</v>
      </c>
      <c r="E9" s="432">
        <v>0</v>
      </c>
      <c r="F9" s="429" t="s">
        <v>774</v>
      </c>
    </row>
    <row r="10" spans="1:6" s="430" customFormat="1" ht="67.5" x14ac:dyDescent="0.2">
      <c r="A10" s="499" t="s">
        <v>1744</v>
      </c>
      <c r="B10" s="428" t="s">
        <v>776</v>
      </c>
      <c r="C10" s="431">
        <v>133000</v>
      </c>
      <c r="D10" s="432">
        <v>133000</v>
      </c>
      <c r="E10" s="432">
        <v>0</v>
      </c>
      <c r="F10" s="429" t="s">
        <v>774</v>
      </c>
    </row>
    <row r="11" spans="1:6" s="430" customFormat="1" ht="67.5" x14ac:dyDescent="0.2">
      <c r="A11" s="499" t="s">
        <v>1745</v>
      </c>
      <c r="B11" s="428" t="s">
        <v>777</v>
      </c>
      <c r="C11" s="431">
        <v>133000</v>
      </c>
      <c r="D11" s="432">
        <v>133000</v>
      </c>
      <c r="E11" s="432">
        <v>0</v>
      </c>
      <c r="F11" s="429" t="s">
        <v>774</v>
      </c>
    </row>
    <row r="12" spans="1:6" s="430" customFormat="1" ht="67.5" x14ac:dyDescent="0.2">
      <c r="A12" s="499" t="s">
        <v>778</v>
      </c>
      <c r="B12" s="428" t="s">
        <v>779</v>
      </c>
      <c r="C12" s="431">
        <v>64016.81</v>
      </c>
      <c r="D12" s="432">
        <v>72262.84</v>
      </c>
      <c r="E12" s="432">
        <v>8246.0299999999988</v>
      </c>
      <c r="F12" s="429" t="s">
        <v>774</v>
      </c>
    </row>
    <row r="13" spans="1:6" s="430" customFormat="1" ht="67.5" x14ac:dyDescent="0.2">
      <c r="A13" s="499" t="s">
        <v>780</v>
      </c>
      <c r="B13" s="428" t="s">
        <v>781</v>
      </c>
      <c r="C13" s="431">
        <v>64016.81</v>
      </c>
      <c r="D13" s="432">
        <v>72262.84</v>
      </c>
      <c r="E13" s="432">
        <v>8246.0299999999988</v>
      </c>
      <c r="F13" s="429" t="s">
        <v>774</v>
      </c>
    </row>
    <row r="14" spans="1:6" s="430" customFormat="1" ht="67.5" x14ac:dyDescent="0.2">
      <c r="A14" s="499" t="s">
        <v>782</v>
      </c>
      <c r="B14" s="428" t="s">
        <v>781</v>
      </c>
      <c r="C14" s="431">
        <v>64016.81</v>
      </c>
      <c r="D14" s="432">
        <v>72262.84</v>
      </c>
      <c r="E14" s="432">
        <v>8246.0299999999988</v>
      </c>
      <c r="F14" s="429" t="s">
        <v>774</v>
      </c>
    </row>
    <row r="15" spans="1:6" s="430" customFormat="1" ht="67.5" x14ac:dyDescent="0.2">
      <c r="A15" s="499" t="s">
        <v>1746</v>
      </c>
      <c r="B15" s="428" t="s">
        <v>783</v>
      </c>
      <c r="C15" s="431">
        <v>18969.91</v>
      </c>
      <c r="D15" s="432">
        <v>24758.15</v>
      </c>
      <c r="E15" s="432">
        <v>5788.2400000000016</v>
      </c>
      <c r="F15" s="429" t="s">
        <v>774</v>
      </c>
    </row>
    <row r="16" spans="1:6" s="430" customFormat="1" ht="67.5" x14ac:dyDescent="0.2">
      <c r="A16" s="499" t="s">
        <v>1747</v>
      </c>
      <c r="B16" s="428" t="s">
        <v>783</v>
      </c>
      <c r="C16" s="431">
        <v>8652.64</v>
      </c>
      <c r="D16" s="432">
        <v>8652.64</v>
      </c>
      <c r="E16" s="432">
        <v>0</v>
      </c>
      <c r="F16" s="429" t="s">
        <v>774</v>
      </c>
    </row>
    <row r="17" spans="1:6" s="430" customFormat="1" ht="67.5" x14ac:dyDescent="0.2">
      <c r="A17" s="499" t="s">
        <v>1748</v>
      </c>
      <c r="B17" s="428" t="s">
        <v>783</v>
      </c>
      <c r="C17" s="431">
        <v>0</v>
      </c>
      <c r="D17" s="432">
        <v>2457.79</v>
      </c>
      <c r="E17" s="432">
        <v>2457.79</v>
      </c>
      <c r="F17" s="429" t="s">
        <v>774</v>
      </c>
    </row>
    <row r="18" spans="1:6" s="430" customFormat="1" ht="67.5" x14ac:dyDescent="0.2">
      <c r="A18" s="498" t="s">
        <v>784</v>
      </c>
      <c r="B18" s="428" t="s">
        <v>781</v>
      </c>
      <c r="C18" s="431">
        <v>12131.42</v>
      </c>
      <c r="D18" s="432">
        <v>12131.42</v>
      </c>
      <c r="E18" s="432">
        <v>0</v>
      </c>
      <c r="F18" s="429" t="s">
        <v>774</v>
      </c>
    </row>
    <row r="19" spans="1:6" s="430" customFormat="1" ht="67.5" x14ac:dyDescent="0.2">
      <c r="A19" s="498" t="s">
        <v>785</v>
      </c>
      <c r="B19" s="428" t="s">
        <v>783</v>
      </c>
      <c r="C19" s="431">
        <v>24262.84</v>
      </c>
      <c r="D19" s="432">
        <v>24262.84</v>
      </c>
      <c r="E19" s="432">
        <v>0</v>
      </c>
      <c r="F19" s="429" t="s">
        <v>774</v>
      </c>
    </row>
    <row r="20" spans="1:6" s="430" customFormat="1" ht="67.5" x14ac:dyDescent="0.2">
      <c r="A20" s="499" t="s">
        <v>786</v>
      </c>
      <c r="B20" s="428" t="s">
        <v>787</v>
      </c>
      <c r="C20" s="431">
        <v>404082.39</v>
      </c>
      <c r="D20" s="432">
        <v>415292.39</v>
      </c>
      <c r="E20" s="432">
        <v>11210</v>
      </c>
      <c r="F20" s="429" t="s">
        <v>774</v>
      </c>
    </row>
    <row r="21" spans="1:6" s="430" customFormat="1" ht="67.5" x14ac:dyDescent="0.2">
      <c r="A21" s="499" t="s">
        <v>788</v>
      </c>
      <c r="B21" s="428" t="s">
        <v>789</v>
      </c>
      <c r="C21" s="431">
        <v>404082.39</v>
      </c>
      <c r="D21" s="432">
        <v>415292.39</v>
      </c>
      <c r="E21" s="432">
        <v>11210</v>
      </c>
      <c r="F21" s="429" t="s">
        <v>774</v>
      </c>
    </row>
    <row r="22" spans="1:6" s="430" customFormat="1" ht="67.5" x14ac:dyDescent="0.2">
      <c r="A22" s="499" t="s">
        <v>790</v>
      </c>
      <c r="B22" s="428" t="s">
        <v>789</v>
      </c>
      <c r="C22" s="431">
        <v>404082.39</v>
      </c>
      <c r="D22" s="432">
        <v>415292.39</v>
      </c>
      <c r="E22" s="432">
        <v>11210</v>
      </c>
      <c r="F22" s="429" t="s">
        <v>774</v>
      </c>
    </row>
    <row r="23" spans="1:6" s="430" customFormat="1" ht="67.5" x14ac:dyDescent="0.2">
      <c r="A23" s="499" t="s">
        <v>791</v>
      </c>
      <c r="B23" s="428" t="s">
        <v>792</v>
      </c>
      <c r="C23" s="431">
        <v>13488.23</v>
      </c>
      <c r="D23" s="432">
        <v>13488.23</v>
      </c>
      <c r="E23" s="432">
        <v>0</v>
      </c>
      <c r="F23" s="429" t="s">
        <v>774</v>
      </c>
    </row>
    <row r="24" spans="1:6" s="430" customFormat="1" ht="67.5" x14ac:dyDescent="0.2">
      <c r="A24" s="499" t="s">
        <v>793</v>
      </c>
      <c r="B24" s="428" t="s">
        <v>792</v>
      </c>
      <c r="C24" s="431">
        <v>11975.4</v>
      </c>
      <c r="D24" s="432">
        <v>11975.4</v>
      </c>
      <c r="E24" s="432">
        <v>0</v>
      </c>
      <c r="F24" s="429" t="s">
        <v>774</v>
      </c>
    </row>
    <row r="25" spans="1:6" s="430" customFormat="1" ht="67.5" x14ac:dyDescent="0.2">
      <c r="A25" s="499" t="s">
        <v>794</v>
      </c>
      <c r="B25" s="428" t="s">
        <v>792</v>
      </c>
      <c r="C25" s="431">
        <v>5371</v>
      </c>
      <c r="D25" s="432">
        <v>5371</v>
      </c>
      <c r="E25" s="432">
        <v>0</v>
      </c>
      <c r="F25" s="429" t="s">
        <v>774</v>
      </c>
    </row>
    <row r="26" spans="1:6" s="430" customFormat="1" ht="67.5" x14ac:dyDescent="0.2">
      <c r="A26" s="499" t="s">
        <v>795</v>
      </c>
      <c r="B26" s="428" t="s">
        <v>796</v>
      </c>
      <c r="C26" s="431">
        <v>32856.199999999997</v>
      </c>
      <c r="D26" s="432">
        <v>40326.199999999997</v>
      </c>
      <c r="E26" s="432">
        <v>7470</v>
      </c>
      <c r="F26" s="429" t="s">
        <v>774</v>
      </c>
    </row>
    <row r="27" spans="1:6" s="430" customFormat="1" ht="67.5" x14ac:dyDescent="0.2">
      <c r="A27" s="499" t="s">
        <v>797</v>
      </c>
      <c r="B27" s="428" t="s">
        <v>792</v>
      </c>
      <c r="C27" s="431">
        <v>11532</v>
      </c>
      <c r="D27" s="432">
        <v>15272</v>
      </c>
      <c r="E27" s="432">
        <v>3740</v>
      </c>
      <c r="F27" s="429" t="s">
        <v>774</v>
      </c>
    </row>
    <row r="28" spans="1:6" s="430" customFormat="1" ht="67.5" x14ac:dyDescent="0.2">
      <c r="A28" s="499" t="s">
        <v>798</v>
      </c>
      <c r="B28" s="428" t="s">
        <v>792</v>
      </c>
      <c r="C28" s="431">
        <v>2505.8000000000002</v>
      </c>
      <c r="D28" s="432">
        <v>2505.8000000000002</v>
      </c>
      <c r="E28" s="432">
        <v>0</v>
      </c>
      <c r="F28" s="429" t="s">
        <v>774</v>
      </c>
    </row>
    <row r="29" spans="1:6" s="430" customFormat="1" ht="67.5" x14ac:dyDescent="0.2">
      <c r="A29" s="499" t="s">
        <v>799</v>
      </c>
      <c r="B29" s="428" t="s">
        <v>789</v>
      </c>
      <c r="C29" s="431">
        <v>9506</v>
      </c>
      <c r="D29" s="432">
        <v>9506</v>
      </c>
      <c r="E29" s="432">
        <v>0</v>
      </c>
      <c r="F29" s="429" t="s">
        <v>774</v>
      </c>
    </row>
    <row r="30" spans="1:6" s="430" customFormat="1" ht="67.5" x14ac:dyDescent="0.2">
      <c r="A30" s="499" t="s">
        <v>800</v>
      </c>
      <c r="B30" s="428" t="s">
        <v>789</v>
      </c>
      <c r="C30" s="431">
        <v>4062.8</v>
      </c>
      <c r="D30" s="432">
        <v>4062.8</v>
      </c>
      <c r="E30" s="432">
        <v>0</v>
      </c>
      <c r="F30" s="429" t="s">
        <v>774</v>
      </c>
    </row>
    <row r="31" spans="1:6" s="430" customFormat="1" ht="67.5" x14ac:dyDescent="0.2">
      <c r="A31" s="498" t="s">
        <v>801</v>
      </c>
      <c r="B31" s="428" t="s">
        <v>792</v>
      </c>
      <c r="C31" s="431">
        <v>2843.97</v>
      </c>
      <c r="D31" s="432">
        <v>2843.97</v>
      </c>
      <c r="E31" s="432">
        <v>0</v>
      </c>
      <c r="F31" s="429" t="s">
        <v>774</v>
      </c>
    </row>
    <row r="32" spans="1:6" s="430" customFormat="1" ht="67.5" x14ac:dyDescent="0.2">
      <c r="A32" s="498" t="s">
        <v>802</v>
      </c>
      <c r="B32" s="428" t="s">
        <v>792</v>
      </c>
      <c r="C32" s="431">
        <v>8280</v>
      </c>
      <c r="D32" s="432">
        <v>8280</v>
      </c>
      <c r="E32" s="432">
        <v>0</v>
      </c>
      <c r="F32" s="429" t="s">
        <v>774</v>
      </c>
    </row>
    <row r="33" spans="1:7" s="430" customFormat="1" ht="67.5" x14ac:dyDescent="0.2">
      <c r="A33" s="498" t="s">
        <v>803</v>
      </c>
      <c r="B33" s="428" t="s">
        <v>792</v>
      </c>
      <c r="C33" s="431">
        <v>2335</v>
      </c>
      <c r="D33" s="432">
        <v>2335</v>
      </c>
      <c r="E33" s="432">
        <v>0</v>
      </c>
      <c r="F33" s="429" t="s">
        <v>774</v>
      </c>
    </row>
    <row r="34" spans="1:7" s="430" customFormat="1" ht="67.5" x14ac:dyDescent="0.2">
      <c r="A34" s="498" t="s">
        <v>804</v>
      </c>
      <c r="B34" s="428" t="s">
        <v>796</v>
      </c>
      <c r="C34" s="431">
        <v>15157.63</v>
      </c>
      <c r="D34" s="432">
        <v>15157.63</v>
      </c>
      <c r="E34" s="432">
        <v>0</v>
      </c>
      <c r="F34" s="429" t="s">
        <v>774</v>
      </c>
    </row>
    <row r="35" spans="1:7" s="430" customFormat="1" ht="67.5" x14ac:dyDescent="0.2">
      <c r="A35" s="498" t="s">
        <v>805</v>
      </c>
      <c r="B35" s="428" t="s">
        <v>792</v>
      </c>
      <c r="C35" s="431">
        <v>15950</v>
      </c>
      <c r="D35" s="432">
        <v>15950</v>
      </c>
      <c r="E35" s="432">
        <v>0</v>
      </c>
      <c r="F35" s="429" t="s">
        <v>774</v>
      </c>
    </row>
    <row r="36" spans="1:7" s="430" customFormat="1" ht="67.5" x14ac:dyDescent="0.2">
      <c r="A36" s="498" t="s">
        <v>806</v>
      </c>
      <c r="B36" s="428" t="s">
        <v>792</v>
      </c>
      <c r="C36" s="431">
        <v>2525</v>
      </c>
      <c r="D36" s="432">
        <v>2525</v>
      </c>
      <c r="E36" s="432">
        <v>0</v>
      </c>
      <c r="F36" s="429" t="s">
        <v>774</v>
      </c>
    </row>
    <row r="37" spans="1:7" s="430" customFormat="1" ht="67.5" x14ac:dyDescent="0.2">
      <c r="A37" s="498" t="s">
        <v>807</v>
      </c>
      <c r="B37" s="428" t="s">
        <v>792</v>
      </c>
      <c r="C37" s="431">
        <v>258118.36</v>
      </c>
      <c r="D37" s="432">
        <v>258118.36</v>
      </c>
      <c r="E37" s="432">
        <v>0</v>
      </c>
      <c r="F37" s="429" t="s">
        <v>774</v>
      </c>
    </row>
    <row r="38" spans="1:7" s="430" customFormat="1" ht="67.5" x14ac:dyDescent="0.2">
      <c r="A38" s="498" t="s">
        <v>1694</v>
      </c>
      <c r="B38" s="428" t="s">
        <v>789</v>
      </c>
      <c r="C38" s="431">
        <v>0</v>
      </c>
      <c r="D38" s="432">
        <v>0</v>
      </c>
      <c r="E38" s="432">
        <v>0</v>
      </c>
      <c r="F38" s="429" t="s">
        <v>774</v>
      </c>
    </row>
    <row r="39" spans="1:7" ht="67.5" x14ac:dyDescent="0.2">
      <c r="A39" s="498" t="s">
        <v>808</v>
      </c>
      <c r="B39" s="277" t="s">
        <v>792</v>
      </c>
      <c r="C39" s="221">
        <v>7575</v>
      </c>
      <c r="D39" s="296">
        <v>7575</v>
      </c>
      <c r="E39" s="296">
        <v>0</v>
      </c>
      <c r="F39" s="429" t="s">
        <v>774</v>
      </c>
    </row>
    <row r="40" spans="1:7" x14ac:dyDescent="0.2">
      <c r="A40" s="277"/>
      <c r="B40" s="277"/>
      <c r="C40" s="277"/>
      <c r="D40" s="221"/>
      <c r="E40" s="296"/>
      <c r="F40" s="296"/>
      <c r="G40" s="295"/>
    </row>
    <row r="41" spans="1:7" x14ac:dyDescent="0.2">
      <c r="A41" s="62"/>
      <c r="B41" s="62" t="s">
        <v>316</v>
      </c>
      <c r="C41" s="243">
        <f>+C9+C12+C20</f>
        <v>601099.19999999995</v>
      </c>
      <c r="D41" s="243">
        <f t="shared" ref="D41" si="0">+D9+D12+D20</f>
        <v>620555.23</v>
      </c>
      <c r="E41" s="243">
        <f>+D41-C41</f>
        <v>19456.030000000028</v>
      </c>
      <c r="F41" s="62"/>
    </row>
    <row r="42" spans="1:7" x14ac:dyDescent="0.2">
      <c r="A42" s="60"/>
      <c r="B42" s="60"/>
      <c r="C42" s="230"/>
      <c r="D42" s="230"/>
      <c r="E42" s="230"/>
      <c r="F42" s="60"/>
    </row>
    <row r="43" spans="1:7" x14ac:dyDescent="0.2">
      <c r="A43" s="60"/>
      <c r="B43" s="60"/>
      <c r="C43" s="230"/>
      <c r="D43" s="230"/>
      <c r="E43" s="230"/>
      <c r="F43" s="60"/>
    </row>
    <row r="44" spans="1:7" ht="11.25" customHeight="1" x14ac:dyDescent="0.2">
      <c r="A44" s="302" t="s">
        <v>315</v>
      </c>
      <c r="B44" s="301"/>
      <c r="C44" s="300"/>
      <c r="D44" s="300"/>
      <c r="E44" s="300"/>
      <c r="F44" s="190" t="s">
        <v>314</v>
      </c>
    </row>
    <row r="45" spans="1:7" x14ac:dyDescent="0.2">
      <c r="A45" s="280"/>
      <c r="B45" s="280"/>
      <c r="C45" s="281"/>
      <c r="D45" s="281"/>
      <c r="E45" s="281"/>
    </row>
    <row r="46" spans="1:7" ht="15" customHeight="1" x14ac:dyDescent="0.2">
      <c r="A46" s="227" t="s">
        <v>45</v>
      </c>
      <c r="B46" s="226" t="s">
        <v>46</v>
      </c>
      <c r="C46" s="285" t="s">
        <v>47</v>
      </c>
      <c r="D46" s="285" t="s">
        <v>48</v>
      </c>
      <c r="E46" s="285" t="s">
        <v>49</v>
      </c>
      <c r="F46" s="284" t="s">
        <v>297</v>
      </c>
    </row>
    <row r="47" spans="1:7" ht="22.5" x14ac:dyDescent="0.2">
      <c r="A47" s="222" t="s">
        <v>809</v>
      </c>
      <c r="B47" s="277" t="s">
        <v>810</v>
      </c>
      <c r="C47" s="221">
        <v>396392.96000000002</v>
      </c>
      <c r="D47" s="221">
        <v>492110.01</v>
      </c>
      <c r="E47" s="221">
        <f>+D47-C47</f>
        <v>95717.049999999988</v>
      </c>
      <c r="F47" s="257" t="s">
        <v>811</v>
      </c>
    </row>
    <row r="48" spans="1:7" ht="22.5" x14ac:dyDescent="0.2">
      <c r="A48" s="222" t="s">
        <v>812</v>
      </c>
      <c r="B48" s="277" t="s">
        <v>810</v>
      </c>
      <c r="C48" s="221">
        <v>396392.96000000002</v>
      </c>
      <c r="D48" s="221">
        <v>492110.01</v>
      </c>
      <c r="E48" s="221">
        <f>+D48-C48</f>
        <v>95717.049999999988</v>
      </c>
      <c r="F48" s="257" t="s">
        <v>811</v>
      </c>
    </row>
    <row r="49" spans="1:6" x14ac:dyDescent="0.2">
      <c r="A49" s="222"/>
      <c r="B49" s="277"/>
      <c r="C49" s="221"/>
      <c r="D49" s="221"/>
      <c r="E49" s="221"/>
      <c r="F49" s="295"/>
    </row>
    <row r="50" spans="1:6" x14ac:dyDescent="0.2">
      <c r="A50" s="62"/>
      <c r="B50" s="62" t="s">
        <v>313</v>
      </c>
      <c r="C50" s="243">
        <f>+C48</f>
        <v>396392.96000000002</v>
      </c>
      <c r="D50" s="243">
        <f>+D48</f>
        <v>492110.01</v>
      </c>
      <c r="E50" s="243">
        <f>+E48</f>
        <v>95717.049999999988</v>
      </c>
      <c r="F50" s="62"/>
    </row>
    <row r="51" spans="1:6" x14ac:dyDescent="0.2">
      <c r="A51" s="60"/>
      <c r="B51" s="60"/>
      <c r="C51" s="230"/>
      <c r="D51" s="230"/>
      <c r="E51" s="230"/>
      <c r="F51" s="60"/>
    </row>
    <row r="52" spans="1:6" x14ac:dyDescent="0.2">
      <c r="A52" s="60"/>
      <c r="B52" s="60"/>
      <c r="C52" s="230"/>
      <c r="D52" s="230"/>
      <c r="E52" s="230"/>
      <c r="F52" s="60"/>
    </row>
    <row r="53" spans="1:6" ht="11.25" customHeight="1" x14ac:dyDescent="0.2">
      <c r="A53" s="299" t="s">
        <v>312</v>
      </c>
      <c r="B53" s="298"/>
      <c r="C53" s="297"/>
      <c r="D53" s="297"/>
      <c r="E53" s="286"/>
      <c r="F53" s="263" t="s">
        <v>311</v>
      </c>
    </row>
    <row r="54" spans="1:6" x14ac:dyDescent="0.2">
      <c r="A54" s="273"/>
      <c r="B54" s="273"/>
      <c r="C54" s="228"/>
    </row>
    <row r="55" spans="1:6" ht="15" customHeight="1" x14ac:dyDescent="0.2">
      <c r="A55" s="227" t="s">
        <v>45</v>
      </c>
      <c r="B55" s="226" t="s">
        <v>46</v>
      </c>
      <c r="C55" s="285" t="s">
        <v>47</v>
      </c>
      <c r="D55" s="285" t="s">
        <v>48</v>
      </c>
      <c r="E55" s="285" t="s">
        <v>49</v>
      </c>
      <c r="F55" s="284" t="s">
        <v>297</v>
      </c>
    </row>
    <row r="56" spans="1:6" x14ac:dyDescent="0.2">
      <c r="A56" s="277" t="s">
        <v>813</v>
      </c>
      <c r="B56" s="277" t="s">
        <v>814</v>
      </c>
      <c r="C56" s="221">
        <v>1035583.36</v>
      </c>
      <c r="D56" s="296">
        <v>635579.64</v>
      </c>
      <c r="E56" s="296">
        <v>-400003.72</v>
      </c>
      <c r="F56" s="295"/>
    </row>
    <row r="57" spans="1:6" x14ac:dyDescent="0.2">
      <c r="A57" s="277" t="s">
        <v>815</v>
      </c>
      <c r="B57" s="277" t="s">
        <v>816</v>
      </c>
      <c r="C57" s="221">
        <v>1035583.36</v>
      </c>
      <c r="D57" s="296">
        <v>635579.64</v>
      </c>
      <c r="E57" s="296">
        <v>-400003.72</v>
      </c>
      <c r="F57" s="295"/>
    </row>
    <row r="58" spans="1:6" x14ac:dyDescent="0.2">
      <c r="A58" s="277" t="s">
        <v>817</v>
      </c>
      <c r="B58" s="277" t="s">
        <v>818</v>
      </c>
      <c r="C58" s="221">
        <v>435583.36</v>
      </c>
      <c r="D58" s="296">
        <v>635579.64</v>
      </c>
      <c r="E58" s="296">
        <v>199996.28000000003</v>
      </c>
      <c r="F58" s="295"/>
    </row>
    <row r="59" spans="1:6" x14ac:dyDescent="0.2">
      <c r="A59" s="277" t="s">
        <v>819</v>
      </c>
      <c r="B59" s="277" t="s">
        <v>820</v>
      </c>
      <c r="C59" s="221">
        <v>600000</v>
      </c>
      <c r="D59" s="296">
        <v>0</v>
      </c>
      <c r="E59" s="296">
        <v>-600000</v>
      </c>
      <c r="F59" s="295"/>
    </row>
    <row r="60" spans="1:6" x14ac:dyDescent="0.2">
      <c r="A60" s="294"/>
      <c r="B60" s="294" t="s">
        <v>310</v>
      </c>
      <c r="C60" s="293">
        <f>SUM(C58:C59)</f>
        <v>1035583.36</v>
      </c>
      <c r="D60" s="293">
        <f>SUM(D58:D59)</f>
        <v>635579.64</v>
      </c>
      <c r="E60" s="293">
        <f>SUM(E58:E59)</f>
        <v>-400003.72</v>
      </c>
      <c r="F60" s="293"/>
    </row>
    <row r="61" spans="1:6" x14ac:dyDescent="0.2">
      <c r="A61" s="292"/>
      <c r="B61" s="290"/>
      <c r="C61" s="291"/>
      <c r="D61" s="291"/>
      <c r="E61" s="291"/>
      <c r="F61" s="290"/>
    </row>
  </sheetData>
  <dataValidations count="6">
    <dataValidation allowBlank="1" showInputMessage="1" showErrorMessage="1" prompt="Importe final del periodo que corresponde la información financiera trimestral que se presenta." sqref="D7 D46 D55"/>
    <dataValidation allowBlank="1" showInputMessage="1" showErrorMessage="1" prompt="Saldo al 31 de diciembre del año anterior del ejercio que se presenta." sqref="C7 C46 C55"/>
    <dataValidation allowBlank="1" showInputMessage="1" showErrorMessage="1" prompt="Corresponde al número de la cuenta de acuerdo al Plan de Cuentas emitido por el CONAC (DOF 23/12/2015)." sqref="A7 A46 A55"/>
    <dataValidation allowBlank="1" showInputMessage="1" showErrorMessage="1" prompt="Indicar el medio como se está amortizando el intangible, por tiempo, por uso." sqref="F7 F55 F46"/>
    <dataValidation allowBlank="1" showInputMessage="1" showErrorMessage="1" prompt="Diferencia entre el saldo final y el inicial presentados." sqref="E7 E55 E46"/>
    <dataValidation allowBlank="1" showInputMessage="1" showErrorMessage="1" prompt="Corresponde al nombre o descripción de la cuenta de acuerdo al Plan de Cuentas emitido por el CONAC." sqref="B7 B55 B46"/>
  </dataValidations>
  <pageMargins left="0.70866141732283472" right="0.70866141732283472" top="0.74803149606299213" bottom="0.74803149606299213" header="0.31496062992125984" footer="0.31496062992125984"/>
  <pageSetup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02" t="s">
        <v>143</v>
      </c>
      <c r="B2" s="503"/>
      <c r="C2" s="101"/>
      <c r="D2" s="101"/>
      <c r="E2" s="101"/>
      <c r="F2" s="10"/>
    </row>
    <row r="3" spans="1:6" ht="12" thickBot="1" x14ac:dyDescent="0.25">
      <c r="A3" s="102"/>
      <c r="B3" s="102"/>
      <c r="C3" s="101"/>
      <c r="D3" s="101"/>
      <c r="E3" s="101"/>
      <c r="F3" s="10"/>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59" t="s">
        <v>168</v>
      </c>
      <c r="B6" s="104"/>
      <c r="C6" s="104"/>
      <c r="D6" s="104"/>
      <c r="E6" s="104"/>
      <c r="F6" s="96"/>
    </row>
    <row r="7" spans="1:6" ht="14.1" customHeight="1" x14ac:dyDescent="0.2">
      <c r="A7" s="159" t="s">
        <v>169</v>
      </c>
      <c r="B7" s="105"/>
      <c r="C7" s="105"/>
      <c r="D7" s="105"/>
      <c r="E7" s="105"/>
      <c r="F7" s="106"/>
    </row>
    <row r="8" spans="1:6" ht="14.1" customHeight="1" x14ac:dyDescent="0.2">
      <c r="A8" s="159" t="s">
        <v>170</v>
      </c>
      <c r="B8" s="12"/>
      <c r="C8" s="22"/>
      <c r="D8" s="22"/>
      <c r="E8" s="22"/>
      <c r="F8" s="96"/>
    </row>
    <row r="9" spans="1:6" ht="14.1" customHeight="1" thickBot="1" x14ac:dyDescent="0.25">
      <c r="A9" s="160" t="s">
        <v>172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Q8"/>
  <sheetViews>
    <sheetView zoomScaleNormal="100" zoomScaleSheetLayoutView="100" workbookViewId="0">
      <selection activeCell="K33" sqref="K33"/>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51</v>
      </c>
      <c r="B5" s="20"/>
      <c r="C5" s="89"/>
      <c r="D5" s="89"/>
      <c r="E5" s="17"/>
      <c r="F5" s="17"/>
      <c r="G5" s="17"/>
      <c r="H5" s="190" t="s">
        <v>50</v>
      </c>
    </row>
    <row r="6" spans="1:17" x14ac:dyDescent="0.2">
      <c r="J6" s="512"/>
      <c r="K6" s="512"/>
      <c r="L6" s="512"/>
      <c r="M6" s="512"/>
      <c r="N6" s="512"/>
      <c r="O6" s="512"/>
      <c r="P6" s="512"/>
      <c r="Q6" s="512"/>
    </row>
    <row r="7" spans="1:17" x14ac:dyDescent="0.2">
      <c r="A7" s="3" t="s">
        <v>52</v>
      </c>
    </row>
    <row r="8" spans="1:17" ht="52.5" customHeight="1" x14ac:dyDescent="0.2">
      <c r="A8" s="513" t="s">
        <v>821</v>
      </c>
      <c r="B8" s="513"/>
      <c r="C8" s="513"/>
      <c r="D8" s="513"/>
      <c r="E8" s="513"/>
      <c r="F8" s="513"/>
      <c r="G8" s="513"/>
      <c r="H8" s="513"/>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F34"/>
  <sheetViews>
    <sheetView zoomScaleNormal="100" zoomScaleSheetLayoutView="90" workbookViewId="0">
      <selection activeCell="B29" sqref="B29"/>
    </sheetView>
  </sheetViews>
  <sheetFormatPr baseColWidth="10"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1" spans="1:6" s="89" customFormat="1" x14ac:dyDescent="0.2">
      <c r="A1" s="3" t="s">
        <v>43</v>
      </c>
      <c r="B1" s="3"/>
      <c r="C1" s="248"/>
      <c r="D1" s="240"/>
      <c r="E1" s="4"/>
      <c r="F1" s="5"/>
    </row>
    <row r="2" spans="1:6" s="89" customFormat="1" x14ac:dyDescent="0.2">
      <c r="A2" s="3" t="s">
        <v>139</v>
      </c>
      <c r="B2" s="3"/>
      <c r="C2" s="248"/>
      <c r="D2" s="240"/>
      <c r="E2" s="4"/>
    </row>
    <row r="3" spans="1:6" s="89" customFormat="1" x14ac:dyDescent="0.2">
      <c r="C3" s="7"/>
      <c r="D3" s="240"/>
      <c r="E3" s="4"/>
    </row>
    <row r="4" spans="1:6" s="89" customFormat="1" x14ac:dyDescent="0.2">
      <c r="C4" s="7"/>
      <c r="D4" s="240"/>
      <c r="E4" s="4"/>
    </row>
    <row r="5" spans="1:6" s="89" customFormat="1" ht="11.25" customHeight="1" x14ac:dyDescent="0.2">
      <c r="A5" s="216" t="s">
        <v>507</v>
      </c>
      <c r="B5" s="229"/>
      <c r="C5" s="7"/>
      <c r="D5" s="248"/>
      <c r="E5" s="190" t="s">
        <v>243</v>
      </c>
    </row>
    <row r="6" spans="1:6" s="89" customFormat="1" x14ac:dyDescent="0.2">
      <c r="A6" s="250"/>
      <c r="B6" s="250"/>
      <c r="C6" s="249"/>
      <c r="D6" s="3"/>
      <c r="E6" s="248"/>
      <c r="F6" s="3"/>
    </row>
    <row r="7" spans="1:6" ht="15" customHeight="1" x14ac:dyDescent="0.2">
      <c r="A7" s="227" t="s">
        <v>45</v>
      </c>
      <c r="B7" s="226" t="s">
        <v>46</v>
      </c>
      <c r="C7" s="224" t="s">
        <v>242</v>
      </c>
      <c r="D7" s="225" t="s">
        <v>241</v>
      </c>
      <c r="E7" s="224" t="s">
        <v>240</v>
      </c>
    </row>
    <row r="8" spans="1:6" ht="11.25" customHeight="1" x14ac:dyDescent="0.2">
      <c r="A8" s="222" t="s">
        <v>508</v>
      </c>
      <c r="B8" s="222" t="s">
        <v>509</v>
      </c>
      <c r="C8" s="221">
        <v>51337432.469999999</v>
      </c>
      <c r="D8" s="246"/>
      <c r="E8" s="221"/>
    </row>
    <row r="9" spans="1:6" ht="45" x14ac:dyDescent="0.2">
      <c r="A9" s="222" t="s">
        <v>510</v>
      </c>
      <c r="B9" s="222" t="s">
        <v>511</v>
      </c>
      <c r="C9" s="221">
        <v>7211475.5999999996</v>
      </c>
      <c r="D9" s="277" t="s">
        <v>515</v>
      </c>
      <c r="E9" s="221"/>
    </row>
    <row r="10" spans="1:6" ht="45" x14ac:dyDescent="0.2">
      <c r="A10" s="222" t="s">
        <v>512</v>
      </c>
      <c r="B10" s="222" t="s">
        <v>513</v>
      </c>
      <c r="C10" s="221">
        <v>44125956.869999997</v>
      </c>
      <c r="D10" s="277" t="s">
        <v>515</v>
      </c>
      <c r="E10" s="221"/>
    </row>
    <row r="11" spans="1:6" x14ac:dyDescent="0.2">
      <c r="A11" s="247"/>
      <c r="B11" s="247"/>
      <c r="C11" s="245"/>
      <c r="D11" s="246"/>
      <c r="E11" s="245"/>
    </row>
    <row r="12" spans="1:6" x14ac:dyDescent="0.2">
      <c r="A12" s="244"/>
      <c r="B12" s="244" t="s">
        <v>249</v>
      </c>
      <c r="C12" s="231">
        <v>51337432.469999999</v>
      </c>
      <c r="D12" s="243"/>
      <c r="E12" s="231"/>
    </row>
    <row r="13" spans="1:6" x14ac:dyDescent="0.2">
      <c r="A13" s="242"/>
      <c r="B13" s="242"/>
      <c r="C13" s="241"/>
      <c r="D13" s="242"/>
      <c r="E13" s="241"/>
    </row>
    <row r="14" spans="1:6" x14ac:dyDescent="0.2">
      <c r="A14" s="242"/>
      <c r="B14" s="242"/>
      <c r="C14" s="241"/>
      <c r="D14" s="242"/>
      <c r="E14" s="241"/>
    </row>
    <row r="15" spans="1:6" ht="11.25" customHeight="1" x14ac:dyDescent="0.2">
      <c r="A15" s="216" t="s">
        <v>248</v>
      </c>
      <c r="B15" s="229"/>
      <c r="C15" s="228"/>
      <c r="D15" s="190" t="s">
        <v>243</v>
      </c>
    </row>
    <row r="16" spans="1:6" x14ac:dyDescent="0.2">
      <c r="A16" s="89"/>
      <c r="B16" s="89"/>
      <c r="C16" s="7"/>
      <c r="D16" s="240"/>
      <c r="E16" s="4"/>
      <c r="F16" s="89"/>
    </row>
    <row r="17" spans="1:6" ht="15" customHeight="1" x14ac:dyDescent="0.2">
      <c r="A17" s="227" t="s">
        <v>45</v>
      </c>
      <c r="B17" s="226" t="s">
        <v>46</v>
      </c>
      <c r="C17" s="224" t="s">
        <v>242</v>
      </c>
      <c r="D17" s="225" t="s">
        <v>241</v>
      </c>
      <c r="E17" s="239"/>
    </row>
    <row r="18" spans="1:6" ht="11.25" customHeight="1" x14ac:dyDescent="0.2">
      <c r="A18" s="237" t="s">
        <v>514</v>
      </c>
      <c r="B18" s="236"/>
      <c r="C18" s="235"/>
      <c r="D18" s="221"/>
      <c r="E18" s="10"/>
    </row>
    <row r="19" spans="1:6" x14ac:dyDescent="0.2">
      <c r="A19" s="234"/>
      <c r="B19" s="234" t="s">
        <v>247</v>
      </c>
      <c r="C19" s="233">
        <f>SUM(C18:C18)</f>
        <v>0</v>
      </c>
      <c r="D19" s="238"/>
      <c r="E19" s="11"/>
    </row>
    <row r="20" spans="1:6" x14ac:dyDescent="0.2">
      <c r="A20" s="60"/>
      <c r="B20" s="60"/>
      <c r="C20" s="230"/>
      <c r="D20" s="60"/>
      <c r="E20" s="230"/>
      <c r="F20" s="89"/>
    </row>
    <row r="21" spans="1:6" x14ac:dyDescent="0.2">
      <c r="A21" s="60"/>
      <c r="B21" s="60"/>
      <c r="C21" s="230"/>
      <c r="D21" s="60"/>
      <c r="E21" s="230"/>
      <c r="F21" s="89"/>
    </row>
    <row r="22" spans="1:6" ht="11.25" customHeight="1" x14ac:dyDescent="0.2">
      <c r="A22" s="216" t="s">
        <v>246</v>
      </c>
      <c r="B22" s="229"/>
      <c r="C22" s="228"/>
      <c r="D22" s="89"/>
      <c r="E22" s="190" t="s">
        <v>243</v>
      </c>
    </row>
    <row r="23" spans="1:6" x14ac:dyDescent="0.2">
      <c r="A23" s="89"/>
      <c r="B23" s="89"/>
      <c r="C23" s="7"/>
      <c r="D23" s="89"/>
      <c r="E23" s="7"/>
      <c r="F23" s="89"/>
    </row>
    <row r="24" spans="1:6" ht="15" customHeight="1" x14ac:dyDescent="0.2">
      <c r="A24" s="227" t="s">
        <v>45</v>
      </c>
      <c r="B24" s="226" t="s">
        <v>46</v>
      </c>
      <c r="C24" s="224" t="s">
        <v>242</v>
      </c>
      <c r="D24" s="225" t="s">
        <v>241</v>
      </c>
      <c r="E24" s="224" t="s">
        <v>240</v>
      </c>
      <c r="F24" s="223"/>
    </row>
    <row r="25" spans="1:6" x14ac:dyDescent="0.2">
      <c r="A25" s="222" t="s">
        <v>514</v>
      </c>
      <c r="B25" s="236"/>
      <c r="C25" s="235"/>
      <c r="D25" s="235"/>
      <c r="E25" s="221"/>
      <c r="F25" s="10"/>
    </row>
    <row r="26" spans="1:6" x14ac:dyDescent="0.2">
      <c r="A26" s="237"/>
      <c r="B26" s="236"/>
      <c r="C26" s="235"/>
      <c r="D26" s="235"/>
      <c r="E26" s="221"/>
      <c r="F26" s="10"/>
    </row>
    <row r="27" spans="1:6" x14ac:dyDescent="0.2">
      <c r="A27" s="234"/>
      <c r="B27" s="234" t="s">
        <v>245</v>
      </c>
      <c r="C27" s="233">
        <f>SUM(C25:C26)</f>
        <v>0</v>
      </c>
      <c r="D27" s="232"/>
      <c r="E27" s="231"/>
      <c r="F27" s="11"/>
    </row>
    <row r="28" spans="1:6" x14ac:dyDescent="0.2">
      <c r="A28" s="60"/>
      <c r="B28" s="60"/>
      <c r="C28" s="230"/>
      <c r="D28" s="60"/>
      <c r="E28" s="230"/>
      <c r="F28" s="89"/>
    </row>
    <row r="29" spans="1:6" x14ac:dyDescent="0.2">
      <c r="A29" s="60"/>
      <c r="B29" s="60"/>
      <c r="C29" s="230"/>
      <c r="D29" s="60"/>
      <c r="E29" s="230"/>
      <c r="F29" s="89"/>
    </row>
    <row r="30" spans="1:6" ht="11.25" customHeight="1" x14ac:dyDescent="0.2">
      <c r="A30" s="216" t="s">
        <v>244</v>
      </c>
      <c r="B30" s="229"/>
      <c r="C30" s="228"/>
      <c r="D30" s="89"/>
      <c r="E30" s="190" t="s">
        <v>243</v>
      </c>
    </row>
    <row r="31" spans="1:6" x14ac:dyDescent="0.2">
      <c r="A31" s="89"/>
      <c r="B31" s="89"/>
      <c r="C31" s="7"/>
      <c r="D31" s="89"/>
      <c r="E31" s="7"/>
      <c r="F31" s="89"/>
    </row>
    <row r="32" spans="1:6" ht="15" customHeight="1" x14ac:dyDescent="0.2">
      <c r="A32" s="227" t="s">
        <v>45</v>
      </c>
      <c r="B32" s="226" t="s">
        <v>46</v>
      </c>
      <c r="C32" s="224" t="s">
        <v>242</v>
      </c>
      <c r="D32" s="225" t="s">
        <v>241</v>
      </c>
      <c r="E32" s="224" t="s">
        <v>240</v>
      </c>
      <c r="F32" s="223"/>
    </row>
    <row r="33" spans="1:6" x14ac:dyDescent="0.2">
      <c r="A33" s="222" t="s">
        <v>514</v>
      </c>
      <c r="B33" s="222"/>
      <c r="C33" s="221"/>
      <c r="D33" s="221"/>
      <c r="E33" s="221"/>
      <c r="F33" s="10"/>
    </row>
    <row r="34" spans="1:6" x14ac:dyDescent="0.2">
      <c r="A34" s="220"/>
      <c r="B34" s="220" t="s">
        <v>239</v>
      </c>
      <c r="C34" s="219">
        <f>SUM(C33:C33)</f>
        <v>0</v>
      </c>
      <c r="D34" s="218"/>
      <c r="E34" s="217"/>
      <c r="F34" s="11"/>
    </row>
  </sheetData>
  <dataValidations count="5">
    <dataValidation allowBlank="1" showInputMessage="1" showErrorMessage="1" prompt="Saldo final de la Información Financiera Trimestral que se presenta (trimestral: 1er, 2do, 3ro. o 4to.)." sqref="C7 C17 C24 C32"/>
    <dataValidation allowBlank="1" showInputMessage="1" showErrorMessage="1" prompt="Corresponde al número de la cuenta de acuerdo al Plan de Cuentas emitido por el CONAC (DOF 23/12/2015)." sqref="A7 A17 A24 A32"/>
    <dataValidation allowBlank="1" showInputMessage="1" showErrorMessage="1" prompt="Corresponde al nombre o descripción de la cuenta de acuerdo al Plan de Cuentas emitido por el CONAC." sqref="B7 B17 B24 B32"/>
    <dataValidation allowBlank="1" showInputMessage="1" showErrorMessage="1" prompt="Especificar el tipo de instrumento de inversión: Bondes, Petrobonos, Cetes, Mesa de dinero, etc." sqref="D7 D17 D24 D32"/>
    <dataValidation allowBlank="1" showInputMessage="1" showErrorMessage="1" prompt="En los casos en que la inversión se localice en dos o mas tipos de instrumentos, se detallará cada una de ellas y el importe invertido." sqref="E7 E24 E32"/>
  </dataValidations>
  <pageMargins left="0.7" right="0.7" top="0.75" bottom="0.75" header="0.3" footer="0.3"/>
  <pageSetup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Q8"/>
  <sheetViews>
    <sheetView view="pageBreakPreview" zoomScale="120" zoomScaleNormal="100" zoomScaleSheetLayoutView="120" workbookViewId="0">
      <selection activeCell="A5" sqref="A5"/>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6"/>
    </row>
    <row r="3" spans="1:17" x14ac:dyDescent="0.2">
      <c r="A3" s="3"/>
      <c r="B3" s="3"/>
      <c r="C3" s="3"/>
      <c r="D3" s="3"/>
      <c r="E3" s="3"/>
      <c r="F3" s="3"/>
      <c r="G3" s="3"/>
      <c r="H3" s="6"/>
    </row>
    <row r="4" spans="1:17" ht="11.25" customHeight="1" x14ac:dyDescent="0.2">
      <c r="A4" s="6"/>
      <c r="B4" s="6"/>
      <c r="C4" s="6"/>
      <c r="D4" s="6"/>
      <c r="E4" s="6"/>
      <c r="F4" s="6"/>
      <c r="G4" s="3"/>
      <c r="H4" s="87"/>
    </row>
    <row r="5" spans="1:17" ht="11.25" customHeight="1" x14ac:dyDescent="0.2">
      <c r="A5" s="19" t="s">
        <v>51</v>
      </c>
      <c r="B5" s="20"/>
      <c r="C5" s="87"/>
      <c r="D5" s="87"/>
      <c r="E5" s="17"/>
      <c r="F5" s="17"/>
      <c r="G5" s="17"/>
      <c r="H5" s="86" t="s">
        <v>50</v>
      </c>
    </row>
    <row r="6" spans="1:17" x14ac:dyDescent="0.2">
      <c r="J6" s="512"/>
      <c r="K6" s="512"/>
      <c r="L6" s="512"/>
      <c r="M6" s="512"/>
      <c r="N6" s="512"/>
      <c r="O6" s="512"/>
      <c r="P6" s="512"/>
      <c r="Q6" s="512"/>
    </row>
    <row r="7" spans="1:17" x14ac:dyDescent="0.2">
      <c r="A7" s="3" t="s">
        <v>52</v>
      </c>
    </row>
    <row r="8" spans="1:17" ht="52.5" customHeight="1" x14ac:dyDescent="0.2">
      <c r="A8" s="513" t="s">
        <v>53</v>
      </c>
      <c r="B8" s="513"/>
      <c r="C8" s="513"/>
      <c r="D8" s="513"/>
      <c r="E8" s="513"/>
      <c r="F8" s="513"/>
      <c r="G8" s="513"/>
      <c r="H8" s="513"/>
    </row>
  </sheetData>
  <mergeCells count="2">
    <mergeCell ref="J6:Q6"/>
    <mergeCell ref="A8:H8"/>
  </mergeCells>
  <pageMargins left="0.70866141732283472" right="0.70866141732283472" top="0.74803149606299213" bottom="0.74803149606299213" header="0.31496062992125984" footer="0.31496062992125984"/>
  <pageSetup scale="58" orientation="landscape" r:id="rId1"/>
  <headerFooter>
    <oddHeader>&amp;CNOTAS A LOS ESTADOS FINANCIEROS</oddHeader>
    <oddFooter>&amp;L&amp;F&amp;R&amp;A</oddFoot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pageSetUpPr fitToPage="1"/>
  </sheetPr>
  <dimension ref="A1:D20"/>
  <sheetViews>
    <sheetView zoomScaleNormal="100" zoomScaleSheetLayoutView="100" workbookViewId="0">
      <selection activeCell="C39" sqref="C39"/>
    </sheetView>
  </sheetViews>
  <sheetFormatPr baseColWidth="10"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21" t="s">
        <v>43</v>
      </c>
      <c r="B1" s="21"/>
      <c r="C1" s="4"/>
      <c r="D1" s="5"/>
    </row>
    <row r="2" spans="1:4" x14ac:dyDescent="0.2">
      <c r="A2" s="21" t="s">
        <v>139</v>
      </c>
      <c r="B2" s="21"/>
      <c r="C2" s="4"/>
    </row>
    <row r="3" spans="1:4" x14ac:dyDescent="0.2">
      <c r="A3" s="12"/>
      <c r="B3" s="12"/>
      <c r="C3" s="22"/>
      <c r="D3" s="12"/>
    </row>
    <row r="4" spans="1:4" x14ac:dyDescent="0.2">
      <c r="A4" s="12"/>
      <c r="B4" s="12"/>
      <c r="C4" s="22"/>
      <c r="D4" s="12"/>
    </row>
    <row r="5" spans="1:4" s="254" customFormat="1" ht="11.25" customHeight="1" x14ac:dyDescent="0.25">
      <c r="A5" s="303" t="s">
        <v>322</v>
      </c>
      <c r="B5" s="313"/>
      <c r="C5" s="312"/>
      <c r="D5" s="311" t="s">
        <v>319</v>
      </c>
    </row>
    <row r="6" spans="1:4" x14ac:dyDescent="0.2">
      <c r="A6" s="309"/>
      <c r="B6" s="309"/>
      <c r="C6" s="310"/>
      <c r="D6" s="309"/>
    </row>
    <row r="7" spans="1:4" ht="15" customHeight="1" x14ac:dyDescent="0.2">
      <c r="A7" s="227" t="s">
        <v>45</v>
      </c>
      <c r="B7" s="226" t="s">
        <v>46</v>
      </c>
      <c r="C7" s="224" t="s">
        <v>242</v>
      </c>
      <c r="D7" s="308" t="s">
        <v>252</v>
      </c>
    </row>
    <row r="8" spans="1:4" x14ac:dyDescent="0.2">
      <c r="A8" s="279" t="s">
        <v>514</v>
      </c>
      <c r="B8" s="279"/>
      <c r="C8" s="230"/>
      <c r="D8" s="307"/>
    </row>
    <row r="9" spans="1:4" x14ac:dyDescent="0.2">
      <c r="A9" s="279"/>
      <c r="B9" s="279"/>
      <c r="C9" s="306"/>
      <c r="D9" s="307"/>
    </row>
    <row r="10" spans="1:4" x14ac:dyDescent="0.2">
      <c r="A10" s="279"/>
      <c r="B10" s="279"/>
      <c r="C10" s="306"/>
      <c r="D10" s="305"/>
    </row>
    <row r="11" spans="1:4" x14ac:dyDescent="0.2">
      <c r="A11" s="252"/>
      <c r="B11" s="252" t="s">
        <v>321</v>
      </c>
      <c r="C11" s="232">
        <f>SUM(C8:C10)</f>
        <v>0</v>
      </c>
      <c r="D11" s="304"/>
    </row>
    <row r="14" spans="1:4" ht="11.25" customHeight="1" x14ac:dyDescent="0.2">
      <c r="A14" s="303" t="s">
        <v>320</v>
      </c>
      <c r="B14" s="313"/>
      <c r="C14" s="312"/>
      <c r="D14" s="311" t="s">
        <v>319</v>
      </c>
    </row>
    <row r="15" spans="1:4" x14ac:dyDescent="0.2">
      <c r="A15" s="309"/>
      <c r="B15" s="309"/>
      <c r="C15" s="310"/>
      <c r="D15" s="309"/>
    </row>
    <row r="16" spans="1:4" ht="15" customHeight="1" x14ac:dyDescent="0.2">
      <c r="A16" s="227" t="s">
        <v>45</v>
      </c>
      <c r="B16" s="226" t="s">
        <v>46</v>
      </c>
      <c r="C16" s="224" t="s">
        <v>242</v>
      </c>
      <c r="D16" s="308" t="s">
        <v>252</v>
      </c>
    </row>
    <row r="17" spans="1:4" x14ac:dyDescent="0.2">
      <c r="A17" s="279" t="s">
        <v>514</v>
      </c>
      <c r="B17" s="279"/>
      <c r="C17" s="230"/>
      <c r="D17" s="307"/>
    </row>
    <row r="18" spans="1:4" x14ac:dyDescent="0.2">
      <c r="A18" s="279"/>
      <c r="B18" s="279"/>
      <c r="C18" s="306"/>
      <c r="D18" s="307"/>
    </row>
    <row r="19" spans="1:4" x14ac:dyDescent="0.2">
      <c r="A19" s="279"/>
      <c r="B19" s="279"/>
      <c r="C19" s="306"/>
      <c r="D19" s="305"/>
    </row>
    <row r="20" spans="1:4" x14ac:dyDescent="0.2">
      <c r="A20" s="252"/>
      <c r="B20" s="252" t="s">
        <v>318</v>
      </c>
      <c r="C20" s="232">
        <f>SUM(C17:C19)</f>
        <v>0</v>
      </c>
      <c r="D20" s="304"/>
    </row>
  </sheetData>
  <dataValidations count="4">
    <dataValidation allowBlank="1" showInputMessage="1" showErrorMessage="1" prompt="Saldo final de la Información Financiera Trimestral que se presenta (trimestral: 1er, 2do, 3ro. o 4to.)." sqref="C7 C16"/>
    <dataValidation allowBlank="1" showInputMessage="1" showErrorMessage="1" prompt="Corresponde al número de la cuenta de acuerdo al Plan de Cuentas emitido por el CONAC (DOF 23/12/2015)." sqref="A7 A16"/>
    <dataValidation allowBlank="1" showInputMessage="1" showErrorMessage="1" prompt="Corresponde al nombre o descripción de la cuenta de acuerdo al Plan de Cuentas emitido por el CONAC." sqref="B7 B16"/>
    <dataValidation allowBlank="1" showInputMessage="1" showErrorMessage="1" prompt="Características cualitativas significativas que les impacten financieramente." sqref="D7 D16"/>
  </dataValidations>
  <pageMargins left="0.70866141732283472" right="0.70866141732283472" top="0.74803149606299213" bottom="0.74803149606299213" header="0.31496062992125984" footer="0.31496062992125984"/>
  <pageSetup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D8"/>
  <sheetViews>
    <sheetView view="pageBreakPreview" zoomScale="110" zoomScaleNormal="100" zoomScaleSheetLayoutView="110" workbookViewId="0">
      <selection activeCell="A2" sqref="A2:B2"/>
    </sheetView>
  </sheetViews>
  <sheetFormatPr baseColWidth="10"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502" t="s">
        <v>143</v>
      </c>
      <c r="B2" s="503"/>
      <c r="C2" s="88"/>
      <c r="D2" s="88"/>
    </row>
    <row r="3" spans="1:4" ht="12" thickBot="1" x14ac:dyDescent="0.25">
      <c r="A3" s="88"/>
      <c r="B3" s="88"/>
      <c r="C3" s="88"/>
      <c r="D3" s="88"/>
    </row>
    <row r="4" spans="1:4" ht="14.1" customHeight="1" x14ac:dyDescent="0.2">
      <c r="A4" s="137" t="s">
        <v>234</v>
      </c>
      <c r="B4" s="94"/>
      <c r="C4" s="94"/>
      <c r="D4" s="95"/>
    </row>
    <row r="5" spans="1:4" ht="14.1" customHeight="1" x14ac:dyDescent="0.2">
      <c r="A5" s="139" t="s">
        <v>144</v>
      </c>
      <c r="B5" s="12"/>
      <c r="C5" s="12"/>
      <c r="D5" s="96"/>
    </row>
    <row r="6" spans="1:4" ht="14.1" customHeight="1" x14ac:dyDescent="0.2">
      <c r="A6" s="139" t="s">
        <v>173</v>
      </c>
      <c r="B6" s="105"/>
      <c r="C6" s="105"/>
      <c r="D6" s="106"/>
    </row>
    <row r="7" spans="1:4" ht="14.1" customHeight="1" thickBot="1" x14ac:dyDescent="0.25">
      <c r="A7" s="144" t="s">
        <v>174</v>
      </c>
      <c r="B7" s="97"/>
      <c r="C7" s="97"/>
      <c r="D7" s="98"/>
    </row>
    <row r="8" spans="1:4" x14ac:dyDescent="0.2">
      <c r="A8" s="88"/>
      <c r="B8" s="88"/>
      <c r="C8" s="88"/>
      <c r="D8" s="88"/>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H58"/>
  <sheetViews>
    <sheetView topLeftCell="A43" zoomScaleNormal="100" zoomScaleSheetLayoutView="100" workbookViewId="0">
      <selection activeCell="H41" sqref="H41"/>
    </sheetView>
  </sheetViews>
  <sheetFormatPr baseColWidth="10" defaultColWidth="13.7109375" defaultRowHeight="11.25" x14ac:dyDescent="0.2"/>
  <cols>
    <col min="1" max="1" width="20.7109375" style="89" customWidth="1"/>
    <col min="2" max="2" width="50.7109375" style="89" customWidth="1"/>
    <col min="3" max="7" width="17.7109375" style="7" customWidth="1"/>
    <col min="8" max="8" width="40.28515625" style="89" customWidth="1"/>
    <col min="9" max="16384" width="13.7109375" style="89"/>
  </cols>
  <sheetData>
    <row r="1" spans="1:8" ht="11.25" customHeight="1" x14ac:dyDescent="0.2">
      <c r="A1" s="3" t="s">
        <v>43</v>
      </c>
      <c r="B1" s="3"/>
      <c r="C1" s="248"/>
      <c r="D1" s="248"/>
      <c r="E1" s="248"/>
      <c r="F1" s="248"/>
      <c r="G1" s="248"/>
      <c r="H1" s="5"/>
    </row>
    <row r="2" spans="1:8" x14ac:dyDescent="0.2">
      <c r="A2" s="3" t="s">
        <v>139</v>
      </c>
      <c r="B2" s="3"/>
      <c r="C2" s="248"/>
      <c r="D2" s="248"/>
      <c r="E2" s="248"/>
      <c r="F2" s="248"/>
      <c r="G2" s="248"/>
      <c r="H2" s="7"/>
    </row>
    <row r="3" spans="1:8" x14ac:dyDescent="0.2">
      <c r="H3" s="7"/>
    </row>
    <row r="4" spans="1:8" x14ac:dyDescent="0.2">
      <c r="H4" s="7"/>
    </row>
    <row r="5" spans="1:8" ht="11.25" customHeight="1" x14ac:dyDescent="0.2">
      <c r="A5" s="216" t="s">
        <v>327</v>
      </c>
      <c r="B5" s="190"/>
      <c r="C5" s="23"/>
      <c r="D5" s="23"/>
      <c r="E5" s="23"/>
      <c r="F5" s="23"/>
      <c r="G5" s="23"/>
      <c r="H5" s="317" t="s">
        <v>324</v>
      </c>
    </row>
    <row r="6" spans="1:8" x14ac:dyDescent="0.2">
      <c r="A6" s="280"/>
    </row>
    <row r="7" spans="1:8" ht="15" customHeight="1" x14ac:dyDescent="0.2">
      <c r="A7" s="227" t="s">
        <v>45</v>
      </c>
      <c r="B7" s="226" t="s">
        <v>46</v>
      </c>
      <c r="C7" s="224" t="s">
        <v>242</v>
      </c>
      <c r="D7" s="260" t="s">
        <v>256</v>
      </c>
      <c r="E7" s="260" t="s">
        <v>255</v>
      </c>
      <c r="F7" s="260" t="s">
        <v>254</v>
      </c>
      <c r="G7" s="259" t="s">
        <v>253</v>
      </c>
      <c r="H7" s="226" t="s">
        <v>252</v>
      </c>
    </row>
    <row r="8" spans="1:8" x14ac:dyDescent="0.2">
      <c r="A8" s="222" t="s">
        <v>822</v>
      </c>
      <c r="B8" s="277" t="s">
        <v>823</v>
      </c>
      <c r="C8" s="221">
        <v>4271159.99</v>
      </c>
      <c r="D8" s="221"/>
      <c r="E8" s="221"/>
      <c r="F8" s="221"/>
      <c r="G8" s="221"/>
      <c r="H8" s="316"/>
    </row>
    <row r="9" spans="1:8" x14ac:dyDescent="0.2">
      <c r="A9" s="222" t="s">
        <v>824</v>
      </c>
      <c r="B9" s="277" t="s">
        <v>825</v>
      </c>
      <c r="C9" s="221">
        <v>910.4</v>
      </c>
      <c r="D9" s="221"/>
      <c r="E9" s="221"/>
      <c r="F9" s="221"/>
      <c r="G9" s="221"/>
      <c r="H9" s="316"/>
    </row>
    <row r="10" spans="1:8" ht="45" x14ac:dyDescent="0.2">
      <c r="A10" s="222" t="s">
        <v>826</v>
      </c>
      <c r="B10" s="277" t="s">
        <v>825</v>
      </c>
      <c r="C10" s="221">
        <v>910.4</v>
      </c>
      <c r="D10" s="221"/>
      <c r="E10" s="221"/>
      <c r="F10" s="221">
        <f>+C10</f>
        <v>910.4</v>
      </c>
      <c r="G10" s="221"/>
      <c r="H10" s="316" t="s">
        <v>887</v>
      </c>
    </row>
    <row r="11" spans="1:8" x14ac:dyDescent="0.2">
      <c r="A11" s="222" t="s">
        <v>827</v>
      </c>
      <c r="B11" s="277" t="s">
        <v>828</v>
      </c>
      <c r="C11" s="221">
        <v>3450</v>
      </c>
      <c r="D11" s="221"/>
      <c r="E11" s="221"/>
      <c r="F11" s="221"/>
      <c r="G11" s="221"/>
      <c r="H11" s="316"/>
    </row>
    <row r="12" spans="1:8" x14ac:dyDescent="0.2">
      <c r="A12" s="222" t="s">
        <v>829</v>
      </c>
      <c r="B12" s="277" t="s">
        <v>830</v>
      </c>
      <c r="C12" s="221">
        <v>3450</v>
      </c>
      <c r="D12" s="221"/>
      <c r="E12" s="221"/>
      <c r="F12" s="221"/>
      <c r="G12" s="221"/>
      <c r="H12" s="316"/>
    </row>
    <row r="13" spans="1:8" x14ac:dyDescent="0.2">
      <c r="A13" s="222" t="s">
        <v>831</v>
      </c>
      <c r="B13" s="277" t="s">
        <v>832</v>
      </c>
      <c r="C13" s="221">
        <v>3450</v>
      </c>
      <c r="D13" s="221"/>
      <c r="E13" s="221"/>
      <c r="F13" s="221"/>
      <c r="G13" s="221">
        <f>+C13</f>
        <v>3450</v>
      </c>
      <c r="H13" s="316" t="s">
        <v>888</v>
      </c>
    </row>
    <row r="14" spans="1:8" ht="33.75" x14ac:dyDescent="0.2">
      <c r="A14" s="222" t="s">
        <v>833</v>
      </c>
      <c r="B14" s="277" t="s">
        <v>834</v>
      </c>
      <c r="C14" s="221">
        <v>3888182.54</v>
      </c>
      <c r="D14" s="221"/>
      <c r="E14" s="221"/>
      <c r="F14" s="221"/>
      <c r="G14" s="221"/>
      <c r="H14" s="316" t="s">
        <v>889</v>
      </c>
    </row>
    <row r="15" spans="1:8" ht="33.75" x14ac:dyDescent="0.2">
      <c r="A15" s="222" t="s">
        <v>835</v>
      </c>
      <c r="B15" s="277" t="s">
        <v>836</v>
      </c>
      <c r="C15" s="221">
        <v>278191.74</v>
      </c>
      <c r="D15" s="221"/>
      <c r="E15" s="221"/>
      <c r="F15" s="221"/>
      <c r="G15" s="221"/>
      <c r="H15" s="316" t="s">
        <v>889</v>
      </c>
    </row>
    <row r="16" spans="1:8" ht="33.75" x14ac:dyDescent="0.2">
      <c r="A16" s="222" t="s">
        <v>837</v>
      </c>
      <c r="B16" s="277" t="s">
        <v>838</v>
      </c>
      <c r="C16" s="221">
        <v>258165.82</v>
      </c>
      <c r="D16" s="221">
        <f>+C16</f>
        <v>258165.82</v>
      </c>
      <c r="E16" s="221"/>
      <c r="F16" s="221"/>
      <c r="G16" s="221"/>
      <c r="H16" s="316" t="s">
        <v>889</v>
      </c>
    </row>
    <row r="17" spans="1:8" ht="33.75" x14ac:dyDescent="0.2">
      <c r="A17" s="222" t="s">
        <v>839</v>
      </c>
      <c r="B17" s="277" t="s">
        <v>840</v>
      </c>
      <c r="C17" s="221">
        <v>13834.66</v>
      </c>
      <c r="D17" s="221">
        <f t="shared" ref="D17:D25" si="0">+C17</f>
        <v>13834.66</v>
      </c>
      <c r="E17" s="221"/>
      <c r="F17" s="221"/>
      <c r="G17" s="221"/>
      <c r="H17" s="316" t="s">
        <v>889</v>
      </c>
    </row>
    <row r="18" spans="1:8" ht="33.75" x14ac:dyDescent="0.2">
      <c r="A18" s="222" t="s">
        <v>1755</v>
      </c>
      <c r="B18" s="277" t="s">
        <v>1756</v>
      </c>
      <c r="C18" s="221">
        <v>-0.24</v>
      </c>
      <c r="D18" s="221">
        <f>+C18</f>
        <v>-0.24</v>
      </c>
      <c r="E18" s="221"/>
      <c r="F18" s="221"/>
      <c r="G18" s="221"/>
      <c r="H18" s="316" t="s">
        <v>889</v>
      </c>
    </row>
    <row r="19" spans="1:8" ht="22.5" x14ac:dyDescent="0.2">
      <c r="A19" s="222" t="s">
        <v>841</v>
      </c>
      <c r="B19" s="277" t="s">
        <v>842</v>
      </c>
      <c r="C19" s="221">
        <v>6191.5</v>
      </c>
      <c r="D19" s="221">
        <f t="shared" si="0"/>
        <v>6191.5</v>
      </c>
      <c r="E19" s="221"/>
      <c r="F19" s="221"/>
      <c r="G19" s="221"/>
      <c r="H19" s="316" t="s">
        <v>1697</v>
      </c>
    </row>
    <row r="20" spans="1:8" ht="33.75" x14ac:dyDescent="0.2">
      <c r="A20" s="222" t="s">
        <v>843</v>
      </c>
      <c r="B20" s="277" t="s">
        <v>516</v>
      </c>
      <c r="C20" s="221">
        <v>2845688.79</v>
      </c>
      <c r="D20" s="221"/>
      <c r="E20" s="221"/>
      <c r="F20" s="221"/>
      <c r="G20" s="221"/>
      <c r="H20" s="316" t="s">
        <v>889</v>
      </c>
    </row>
    <row r="21" spans="1:8" ht="33.75" x14ac:dyDescent="0.2">
      <c r="A21" s="222" t="s">
        <v>1814</v>
      </c>
      <c r="B21" s="277" t="s">
        <v>1815</v>
      </c>
      <c r="C21" s="221">
        <v>0</v>
      </c>
      <c r="D21" s="221">
        <f t="shared" si="0"/>
        <v>0</v>
      </c>
      <c r="E21" s="221"/>
      <c r="F21" s="221"/>
      <c r="G21" s="221"/>
      <c r="H21" s="316" t="s">
        <v>889</v>
      </c>
    </row>
    <row r="22" spans="1:8" ht="33.75" x14ac:dyDescent="0.2">
      <c r="A22" s="222" t="s">
        <v>844</v>
      </c>
      <c r="B22" s="277" t="s">
        <v>845</v>
      </c>
      <c r="C22" s="221">
        <v>8063.12</v>
      </c>
      <c r="D22" s="221">
        <f t="shared" si="0"/>
        <v>8063.12</v>
      </c>
      <c r="E22" s="221"/>
      <c r="F22" s="221"/>
      <c r="G22" s="221"/>
      <c r="H22" s="316" t="s">
        <v>889</v>
      </c>
    </row>
    <row r="23" spans="1:8" ht="33.75" x14ac:dyDescent="0.2">
      <c r="A23" s="222" t="s">
        <v>846</v>
      </c>
      <c r="B23" s="277" t="s">
        <v>847</v>
      </c>
      <c r="C23" s="221">
        <v>2837625.67</v>
      </c>
      <c r="D23" s="221">
        <f>+C23</f>
        <v>2837625.67</v>
      </c>
      <c r="E23" s="221"/>
      <c r="F23" s="221"/>
      <c r="G23" s="221"/>
      <c r="H23" s="316" t="s">
        <v>889</v>
      </c>
    </row>
    <row r="24" spans="1:8" ht="33.75" x14ac:dyDescent="0.2">
      <c r="A24" s="222" t="s">
        <v>848</v>
      </c>
      <c r="B24" s="277" t="s">
        <v>849</v>
      </c>
      <c r="C24" s="221">
        <v>721415.79</v>
      </c>
      <c r="D24" s="221"/>
      <c r="E24" s="221"/>
      <c r="F24" s="221"/>
      <c r="G24" s="221"/>
      <c r="H24" s="316" t="s">
        <v>889</v>
      </c>
    </row>
    <row r="25" spans="1:8" ht="33.75" x14ac:dyDescent="0.2">
      <c r="A25" s="222" t="s">
        <v>1816</v>
      </c>
      <c r="B25" s="277" t="s">
        <v>1817</v>
      </c>
      <c r="C25" s="221">
        <v>0</v>
      </c>
      <c r="D25" s="221">
        <f t="shared" si="0"/>
        <v>0</v>
      </c>
      <c r="E25" s="221"/>
      <c r="F25" s="221"/>
      <c r="G25" s="221"/>
      <c r="H25" s="316" t="s">
        <v>889</v>
      </c>
    </row>
    <row r="26" spans="1:8" ht="33.75" x14ac:dyDescent="0.2">
      <c r="A26" s="222" t="s">
        <v>850</v>
      </c>
      <c r="B26" s="277" t="s">
        <v>851</v>
      </c>
      <c r="C26" s="221">
        <v>0</v>
      </c>
      <c r="D26" s="221">
        <f>+C26</f>
        <v>0</v>
      </c>
      <c r="E26" s="221"/>
      <c r="F26" s="221"/>
      <c r="G26" s="221"/>
      <c r="H26" s="316" t="s">
        <v>890</v>
      </c>
    </row>
    <row r="27" spans="1:8" ht="33.75" x14ac:dyDescent="0.2">
      <c r="A27" s="222" t="s">
        <v>852</v>
      </c>
      <c r="B27" s="277" t="s">
        <v>853</v>
      </c>
      <c r="C27" s="221">
        <v>0</v>
      </c>
      <c r="D27" s="221">
        <f t="shared" ref="D27:D32" si="1">+C27</f>
        <v>0</v>
      </c>
      <c r="E27" s="221"/>
      <c r="F27" s="221"/>
      <c r="G27" s="221"/>
      <c r="H27" s="316" t="s">
        <v>890</v>
      </c>
    </row>
    <row r="28" spans="1:8" ht="67.5" x14ac:dyDescent="0.2">
      <c r="A28" s="222" t="s">
        <v>854</v>
      </c>
      <c r="B28" s="277" t="s">
        <v>855</v>
      </c>
      <c r="C28" s="221">
        <v>-1797.28</v>
      </c>
      <c r="D28" s="221">
        <f t="shared" si="1"/>
        <v>-1797.28</v>
      </c>
      <c r="E28" s="221"/>
      <c r="F28" s="221"/>
      <c r="G28" s="221"/>
      <c r="H28" s="316" t="s">
        <v>891</v>
      </c>
    </row>
    <row r="29" spans="1:8" ht="33.75" x14ac:dyDescent="0.2">
      <c r="A29" s="222" t="s">
        <v>856</v>
      </c>
      <c r="B29" s="277" t="s">
        <v>857</v>
      </c>
      <c r="C29" s="221">
        <v>723213.07</v>
      </c>
      <c r="D29" s="221">
        <f>+C29</f>
        <v>723213.07</v>
      </c>
      <c r="E29" s="221"/>
      <c r="F29" s="221"/>
      <c r="G29" s="221"/>
      <c r="H29" s="316" t="s">
        <v>889</v>
      </c>
    </row>
    <row r="30" spans="1:8" ht="33.75" x14ac:dyDescent="0.2">
      <c r="A30" s="222" t="s">
        <v>858</v>
      </c>
      <c r="B30" s="277" t="s">
        <v>859</v>
      </c>
      <c r="C30" s="221">
        <v>-5503.77</v>
      </c>
      <c r="D30" s="221">
        <f t="shared" si="1"/>
        <v>-5503.77</v>
      </c>
      <c r="E30" s="221"/>
      <c r="F30" s="221"/>
      <c r="G30" s="221"/>
      <c r="H30" s="316" t="s">
        <v>892</v>
      </c>
    </row>
    <row r="31" spans="1:8" ht="33.75" x14ac:dyDescent="0.2">
      <c r="A31" s="222" t="s">
        <v>860</v>
      </c>
      <c r="B31" s="277" t="s">
        <v>861</v>
      </c>
      <c r="C31" s="221">
        <v>48389.99</v>
      </c>
      <c r="D31" s="221"/>
      <c r="E31" s="221"/>
      <c r="F31" s="221"/>
      <c r="G31" s="221"/>
      <c r="H31" s="316" t="s">
        <v>889</v>
      </c>
    </row>
    <row r="32" spans="1:8" ht="33.75" x14ac:dyDescent="0.2">
      <c r="A32" s="222" t="s">
        <v>862</v>
      </c>
      <c r="B32" s="277" t="s">
        <v>863</v>
      </c>
      <c r="C32" s="221">
        <v>1382.51</v>
      </c>
      <c r="D32" s="221">
        <f t="shared" si="1"/>
        <v>1382.51</v>
      </c>
      <c r="E32" s="221"/>
      <c r="F32" s="221"/>
      <c r="G32" s="221"/>
      <c r="H32" s="316" t="s">
        <v>889</v>
      </c>
    </row>
    <row r="33" spans="1:8" ht="33.75" x14ac:dyDescent="0.2">
      <c r="A33" s="222" t="s">
        <v>864</v>
      </c>
      <c r="B33" s="277" t="s">
        <v>865</v>
      </c>
      <c r="C33" s="221">
        <v>47007</v>
      </c>
      <c r="D33" s="221">
        <f>+C33</f>
        <v>47007</v>
      </c>
      <c r="E33" s="221"/>
      <c r="F33" s="221"/>
      <c r="G33" s="221"/>
      <c r="H33" s="316" t="s">
        <v>889</v>
      </c>
    </row>
    <row r="34" spans="1:8" ht="33.75" x14ac:dyDescent="0.2">
      <c r="A34" s="222" t="s">
        <v>1818</v>
      </c>
      <c r="B34" s="277" t="s">
        <v>1819</v>
      </c>
      <c r="C34" s="221">
        <v>0.48</v>
      </c>
      <c r="D34" s="221"/>
      <c r="E34" s="221"/>
      <c r="F34" s="221"/>
      <c r="G34" s="221">
        <f>+C34</f>
        <v>0.48</v>
      </c>
      <c r="H34" s="316" t="s">
        <v>889</v>
      </c>
    </row>
    <row r="35" spans="1:8" x14ac:dyDescent="0.2">
      <c r="A35" s="222" t="s">
        <v>866</v>
      </c>
      <c r="B35" s="277" t="s">
        <v>867</v>
      </c>
      <c r="C35" s="221">
        <v>378617.05</v>
      </c>
      <c r="D35" s="221"/>
      <c r="E35" s="221"/>
      <c r="F35" s="221"/>
      <c r="G35" s="221"/>
      <c r="H35" s="316"/>
    </row>
    <row r="36" spans="1:8" ht="135" x14ac:dyDescent="0.2">
      <c r="A36" s="222" t="s">
        <v>868</v>
      </c>
      <c r="B36" s="277" t="s">
        <v>869</v>
      </c>
      <c r="C36" s="221">
        <v>318571.73</v>
      </c>
      <c r="D36" s="221"/>
      <c r="E36" s="221"/>
      <c r="F36" s="221">
        <f>+C36</f>
        <v>318571.73</v>
      </c>
      <c r="G36" s="221"/>
      <c r="H36" s="316" t="s">
        <v>1821</v>
      </c>
    </row>
    <row r="37" spans="1:8" ht="45" x14ac:dyDescent="0.2">
      <c r="A37" s="222" t="s">
        <v>870</v>
      </c>
      <c r="B37" s="277" t="s">
        <v>871</v>
      </c>
      <c r="C37" s="221">
        <v>76.38</v>
      </c>
      <c r="D37" s="221"/>
      <c r="E37" s="221"/>
      <c r="F37" s="221"/>
      <c r="G37" s="221">
        <f>+C37</f>
        <v>76.38</v>
      </c>
      <c r="H37" s="316" t="s">
        <v>893</v>
      </c>
    </row>
    <row r="38" spans="1:8" ht="45" x14ac:dyDescent="0.2">
      <c r="A38" s="222" t="s">
        <v>872</v>
      </c>
      <c r="B38" s="277" t="s">
        <v>873</v>
      </c>
      <c r="C38" s="221">
        <v>16622.8</v>
      </c>
      <c r="D38" s="221"/>
      <c r="E38" s="221"/>
      <c r="F38" s="221"/>
      <c r="G38" s="221">
        <f>+C38</f>
        <v>16622.8</v>
      </c>
      <c r="H38" s="316" t="s">
        <v>893</v>
      </c>
    </row>
    <row r="39" spans="1:8" ht="45" x14ac:dyDescent="0.2">
      <c r="A39" s="222" t="s">
        <v>874</v>
      </c>
      <c r="B39" s="277" t="s">
        <v>875</v>
      </c>
      <c r="C39" s="221">
        <v>281</v>
      </c>
      <c r="D39" s="221"/>
      <c r="E39" s="221"/>
      <c r="F39" s="221"/>
      <c r="G39" s="221">
        <f>+C39</f>
        <v>281</v>
      </c>
      <c r="H39" s="316" t="s">
        <v>893</v>
      </c>
    </row>
    <row r="40" spans="1:8" ht="45" x14ac:dyDescent="0.2">
      <c r="A40" s="222" t="s">
        <v>1820</v>
      </c>
      <c r="B40" s="277" t="s">
        <v>1749</v>
      </c>
      <c r="C40" s="221">
        <v>343.97</v>
      </c>
      <c r="D40" s="221"/>
      <c r="E40" s="221"/>
      <c r="F40" s="221"/>
      <c r="G40" s="221">
        <f>+C40</f>
        <v>343.97</v>
      </c>
      <c r="H40" s="316" t="s">
        <v>1822</v>
      </c>
    </row>
    <row r="41" spans="1:8" ht="56.25" x14ac:dyDescent="0.2">
      <c r="A41" s="222" t="s">
        <v>876</v>
      </c>
      <c r="B41" s="277" t="s">
        <v>877</v>
      </c>
      <c r="C41" s="221">
        <v>2550</v>
      </c>
      <c r="D41" s="221"/>
      <c r="E41" s="221"/>
      <c r="F41" s="221"/>
      <c r="G41" s="221">
        <f>+C41</f>
        <v>2550</v>
      </c>
      <c r="H41" s="316" t="s">
        <v>894</v>
      </c>
    </row>
    <row r="42" spans="1:8" ht="45" x14ac:dyDescent="0.2">
      <c r="A42" s="222" t="s">
        <v>878</v>
      </c>
      <c r="B42" s="277" t="s">
        <v>879</v>
      </c>
      <c r="C42" s="221">
        <v>1173.6199999999999</v>
      </c>
      <c r="D42" s="221"/>
      <c r="E42" s="221"/>
      <c r="F42" s="221"/>
      <c r="G42" s="221">
        <f t="shared" ref="G42:G46" si="2">C42</f>
        <v>1173.6199999999999</v>
      </c>
      <c r="H42" s="316" t="s">
        <v>893</v>
      </c>
    </row>
    <row r="43" spans="1:8" ht="45" x14ac:dyDescent="0.2">
      <c r="A43" s="222" t="s">
        <v>880</v>
      </c>
      <c r="B43" s="277" t="s">
        <v>881</v>
      </c>
      <c r="C43" s="221">
        <v>739.03</v>
      </c>
      <c r="D43" s="221"/>
      <c r="E43" s="221"/>
      <c r="F43" s="221"/>
      <c r="G43" s="221">
        <f t="shared" si="2"/>
        <v>739.03</v>
      </c>
      <c r="H43" s="316" t="s">
        <v>893</v>
      </c>
    </row>
    <row r="44" spans="1:8" ht="45" x14ac:dyDescent="0.2">
      <c r="A44" s="222" t="s">
        <v>882</v>
      </c>
      <c r="B44" s="277" t="s">
        <v>883</v>
      </c>
      <c r="C44" s="221">
        <v>23335.3</v>
      </c>
      <c r="D44" s="221"/>
      <c r="E44" s="221"/>
      <c r="F44" s="221"/>
      <c r="G44" s="221">
        <f t="shared" si="2"/>
        <v>23335.3</v>
      </c>
      <c r="H44" s="316" t="s">
        <v>893</v>
      </c>
    </row>
    <row r="45" spans="1:8" ht="45" x14ac:dyDescent="0.2">
      <c r="A45" s="222" t="s">
        <v>884</v>
      </c>
      <c r="B45" s="277" t="s">
        <v>523</v>
      </c>
      <c r="C45" s="221">
        <v>4050.45</v>
      </c>
      <c r="D45" s="221"/>
      <c r="E45" s="221"/>
      <c r="F45" s="221"/>
      <c r="G45" s="221">
        <f t="shared" si="2"/>
        <v>4050.45</v>
      </c>
      <c r="H45" s="316" t="s">
        <v>893</v>
      </c>
    </row>
    <row r="46" spans="1:8" ht="45" x14ac:dyDescent="0.2">
      <c r="A46" s="222" t="s">
        <v>885</v>
      </c>
      <c r="B46" s="277" t="s">
        <v>886</v>
      </c>
      <c r="C46" s="221">
        <v>3579.14</v>
      </c>
      <c r="D46" s="221"/>
      <c r="E46" s="221"/>
      <c r="F46" s="221"/>
      <c r="G46" s="221">
        <f t="shared" si="2"/>
        <v>3579.14</v>
      </c>
      <c r="H46" s="316" t="s">
        <v>893</v>
      </c>
    </row>
    <row r="47" spans="1:8" ht="45" x14ac:dyDescent="0.2">
      <c r="A47" s="222" t="s">
        <v>1695</v>
      </c>
      <c r="B47" s="277" t="s">
        <v>1696</v>
      </c>
      <c r="C47" s="221">
        <v>654.5</v>
      </c>
      <c r="D47" s="221"/>
      <c r="E47" s="221"/>
      <c r="F47" s="221"/>
      <c r="G47" s="221">
        <f>+C47</f>
        <v>654.5</v>
      </c>
      <c r="H47" s="316" t="s">
        <v>893</v>
      </c>
    </row>
    <row r="48" spans="1:8" ht="45" x14ac:dyDescent="0.2">
      <c r="A48" s="222" t="s">
        <v>1757</v>
      </c>
      <c r="B48" s="277" t="s">
        <v>1758</v>
      </c>
      <c r="C48" s="221">
        <v>6639.13</v>
      </c>
      <c r="D48" s="221"/>
      <c r="E48" s="221"/>
      <c r="F48" s="221"/>
      <c r="G48" s="221">
        <f>+C48</f>
        <v>6639.13</v>
      </c>
      <c r="H48" s="316" t="s">
        <v>893</v>
      </c>
    </row>
    <row r="49" spans="1:8" x14ac:dyDescent="0.2">
      <c r="A49" s="222"/>
      <c r="B49" s="277"/>
      <c r="C49" s="221"/>
      <c r="D49" s="221"/>
      <c r="E49" s="221"/>
      <c r="F49" s="221"/>
      <c r="G49" s="221"/>
      <c r="H49" s="316"/>
    </row>
    <row r="50" spans="1:8" x14ac:dyDescent="0.2">
      <c r="A50" s="315"/>
      <c r="B50" s="315" t="s">
        <v>326</v>
      </c>
      <c r="C50" s="314">
        <f>+C9+C11+C14+C35</f>
        <v>4271159.99</v>
      </c>
      <c r="D50" s="314">
        <f>SUM(D8:D49)</f>
        <v>3888182.0599999996</v>
      </c>
      <c r="E50" s="314">
        <f>SUM(E8:E49)</f>
        <v>0</v>
      </c>
      <c r="F50" s="314">
        <f>SUM(F8:F49)</f>
        <v>319482.13</v>
      </c>
      <c r="G50" s="314">
        <f>SUM(G8:G49)</f>
        <v>63495.799999999996</v>
      </c>
      <c r="H50" s="314"/>
    </row>
    <row r="53" spans="1:8" x14ac:dyDescent="0.2">
      <c r="A53" s="216" t="s">
        <v>325</v>
      </c>
      <c r="B53" s="190"/>
      <c r="C53" s="23"/>
      <c r="D53" s="23"/>
      <c r="E53" s="23"/>
      <c r="F53" s="23"/>
      <c r="G53" s="23"/>
      <c r="H53" s="317" t="s">
        <v>324</v>
      </c>
    </row>
    <row r="54" spans="1:8" x14ac:dyDescent="0.2">
      <c r="A54" s="280"/>
    </row>
    <row r="55" spans="1:8" ht="15" customHeight="1" x14ac:dyDescent="0.2">
      <c r="A55" s="227" t="s">
        <v>45</v>
      </c>
      <c r="B55" s="226" t="s">
        <v>46</v>
      </c>
      <c r="C55" s="224" t="s">
        <v>242</v>
      </c>
      <c r="D55" s="260" t="s">
        <v>256</v>
      </c>
      <c r="E55" s="260" t="s">
        <v>255</v>
      </c>
      <c r="F55" s="260" t="s">
        <v>254</v>
      </c>
      <c r="G55" s="259" t="s">
        <v>253</v>
      </c>
      <c r="H55" s="226" t="s">
        <v>252</v>
      </c>
    </row>
    <row r="56" spans="1:8" x14ac:dyDescent="0.2">
      <c r="A56" s="222" t="s">
        <v>514</v>
      </c>
      <c r="B56" s="222"/>
      <c r="C56" s="221"/>
      <c r="D56" s="221"/>
      <c r="E56" s="221"/>
      <c r="F56" s="221"/>
      <c r="G56" s="221"/>
      <c r="H56" s="316"/>
    </row>
    <row r="57" spans="1:8" x14ac:dyDescent="0.2">
      <c r="A57" s="222"/>
      <c r="B57" s="222"/>
      <c r="C57" s="221"/>
      <c r="D57" s="221"/>
      <c r="E57" s="221"/>
      <c r="F57" s="221"/>
      <c r="G57" s="221"/>
      <c r="H57" s="316"/>
    </row>
    <row r="58" spans="1:8" x14ac:dyDescent="0.2">
      <c r="A58" s="315"/>
      <c r="B58" s="315" t="s">
        <v>323</v>
      </c>
      <c r="C58" s="314">
        <f>SUM(C56:C57)</f>
        <v>0</v>
      </c>
      <c r="D58" s="314">
        <f>SUM(D56:D57)</f>
        <v>0</v>
      </c>
      <c r="E58" s="314">
        <f>SUM(E56:E57)</f>
        <v>0</v>
      </c>
      <c r="F58" s="314">
        <f>SUM(F56:F57)</f>
        <v>0</v>
      </c>
      <c r="G58" s="314">
        <f>SUM(G56:G57)</f>
        <v>0</v>
      </c>
      <c r="H58" s="314"/>
    </row>
  </sheetData>
  <dataValidations disablePrompts="1" count="8">
    <dataValidation allowBlank="1" showInputMessage="1" showErrorMessage="1" prompt="Saldo final de la Información Financiera Trimestral que se presenta (trimestral: 1er, 2do, 3ro. o 4to.)." sqref="C7 C55"/>
    <dataValidation allowBlank="1" showInputMessage="1" showErrorMessage="1" prompt="Corresponde al número de la cuenta de acuerdo al Plan de Cuentas emitido por el CONAC (DOF 23/12/2015)." sqref="A7 A55"/>
    <dataValidation allowBlank="1" showInputMessage="1" showErrorMessage="1" prompt="Informar sobre la factibilidad de pago." sqref="H7 H55"/>
    <dataValidation allowBlank="1" showInputMessage="1" showErrorMessage="1" prompt="Importe de la cuentas por cobrar con vencimiento mayor a 365 días." sqref="G7 G55"/>
    <dataValidation allowBlank="1" showInputMessage="1" showErrorMessage="1" prompt="Importe de la cuentas por cobrar con fecha de vencimiento de 181 a 365 días." sqref="F7 F55"/>
    <dataValidation allowBlank="1" showInputMessage="1" showErrorMessage="1" prompt="Importe de la cuentas por cobrar con fecha de vencimiento de 91 a 180 días." sqref="E7 E55"/>
    <dataValidation allowBlank="1" showInputMessage="1" showErrorMessage="1" prompt="Importe de la cuentas por cobrar con fecha de vencimiento de 1 a 90 días." sqref="D7 D55"/>
    <dataValidation allowBlank="1" showInputMessage="1" showErrorMessage="1" prompt="Corresponde al nombre o descripción de la cuenta de acuerdo al Plan de Cuentas emitido por el CONAC." sqref="B7 B55"/>
  </dataValidations>
  <pageMargins left="0.7" right="0.7" top="0.75" bottom="0.75" header="0.3" footer="0.3"/>
  <pageSetup scale="55"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2:H12"/>
  <sheetViews>
    <sheetView view="pageBreakPreview" zoomScale="110" zoomScaleNormal="100" zoomScaleSheetLayoutView="110" workbookViewId="0">
      <pane ySplit="1" topLeftCell="A2" activePane="bottomLeft" state="frozen"/>
      <selection activeCell="A14" sqref="A14:B14"/>
      <selection pane="bottomLeft" activeCell="G13" sqref="G13"/>
    </sheetView>
  </sheetViews>
  <sheetFormatPr baseColWidth="10" defaultColWidth="13.7109375" defaultRowHeight="11.25" x14ac:dyDescent="0.2"/>
  <cols>
    <col min="1" max="1" width="20.7109375" style="6" customWidth="1"/>
    <col min="2" max="2" width="50.7109375" style="6" customWidth="1"/>
    <col min="3" max="7" width="17.7109375" style="7" customWidth="1"/>
    <col min="8" max="8" width="17.7109375" style="6" customWidth="1"/>
    <col min="9" max="16384" width="13.7109375" style="6"/>
  </cols>
  <sheetData>
    <row r="2" spans="1:8" ht="15" customHeight="1" x14ac:dyDescent="0.2">
      <c r="A2" s="502" t="s">
        <v>143</v>
      </c>
      <c r="B2" s="503"/>
      <c r="C2" s="88"/>
      <c r="D2" s="88"/>
      <c r="E2" s="88"/>
      <c r="F2" s="88"/>
      <c r="G2" s="88"/>
      <c r="H2" s="88"/>
    </row>
    <row r="3" spans="1:8" ht="12" thickBot="1" x14ac:dyDescent="0.25">
      <c r="A3" s="88"/>
      <c r="B3" s="88"/>
      <c r="C3" s="88"/>
      <c r="D3" s="88"/>
      <c r="E3" s="88"/>
      <c r="F3" s="88"/>
      <c r="G3" s="88"/>
      <c r="H3" s="88"/>
    </row>
    <row r="4" spans="1:8" ht="14.1" customHeight="1" x14ac:dyDescent="0.2">
      <c r="A4" s="137" t="s">
        <v>234</v>
      </c>
      <c r="B4" s="94"/>
      <c r="C4" s="94"/>
      <c r="D4" s="94"/>
      <c r="E4" s="94"/>
      <c r="F4" s="94"/>
      <c r="G4" s="94"/>
      <c r="H4" s="95"/>
    </row>
    <row r="5" spans="1:8" ht="14.1" customHeight="1" x14ac:dyDescent="0.2">
      <c r="A5" s="139" t="s">
        <v>144</v>
      </c>
      <c r="B5" s="12"/>
      <c r="C5" s="12"/>
      <c r="D5" s="12"/>
      <c r="E5" s="12"/>
      <c r="F5" s="12"/>
      <c r="G5" s="12"/>
      <c r="H5" s="96"/>
    </row>
    <row r="6" spans="1:8" ht="14.1" customHeight="1" x14ac:dyDescent="0.2">
      <c r="A6" s="139" t="s">
        <v>173</v>
      </c>
      <c r="B6" s="92"/>
      <c r="C6" s="92"/>
      <c r="D6" s="92"/>
      <c r="E6" s="92"/>
      <c r="F6" s="92"/>
      <c r="G6" s="92"/>
      <c r="H6" s="93"/>
    </row>
    <row r="7" spans="1:8" ht="14.1" customHeight="1" x14ac:dyDescent="0.2">
      <c r="A7" s="147" t="s">
        <v>175</v>
      </c>
      <c r="B7" s="12"/>
      <c r="C7" s="12"/>
      <c r="D7" s="12"/>
      <c r="E7" s="12"/>
      <c r="F7" s="12"/>
      <c r="G7" s="12"/>
      <c r="H7" s="96"/>
    </row>
    <row r="8" spans="1:8" ht="14.1" customHeight="1" x14ac:dyDescent="0.2">
      <c r="A8" s="147" t="s">
        <v>176</v>
      </c>
      <c r="B8" s="12"/>
      <c r="C8" s="12"/>
      <c r="D8" s="12"/>
      <c r="E8" s="12"/>
      <c r="F8" s="12"/>
      <c r="G8" s="12"/>
      <c r="H8" s="96"/>
    </row>
    <row r="9" spans="1:8" ht="14.1" customHeight="1" x14ac:dyDescent="0.2">
      <c r="A9" s="147" t="s">
        <v>177</v>
      </c>
      <c r="B9" s="12"/>
      <c r="C9" s="12"/>
      <c r="D9" s="12"/>
      <c r="E9" s="12"/>
      <c r="F9" s="12"/>
      <c r="G9" s="12"/>
      <c r="H9" s="96"/>
    </row>
    <row r="10" spans="1:8" ht="14.1" customHeight="1" x14ac:dyDescent="0.2">
      <c r="A10" s="147" t="s">
        <v>178</v>
      </c>
      <c r="B10" s="12"/>
      <c r="C10" s="12"/>
      <c r="D10" s="12"/>
      <c r="E10" s="12"/>
      <c r="F10" s="12"/>
      <c r="G10" s="12"/>
      <c r="H10" s="96"/>
    </row>
    <row r="11" spans="1:8" ht="14.1" customHeight="1" thickBot="1" x14ac:dyDescent="0.25">
      <c r="A11" s="161" t="s">
        <v>179</v>
      </c>
      <c r="B11" s="97"/>
      <c r="C11" s="97"/>
      <c r="D11" s="97"/>
      <c r="E11" s="97"/>
      <c r="F11" s="97"/>
      <c r="G11" s="97"/>
      <c r="H11" s="98"/>
    </row>
    <row r="12" spans="1:8" x14ac:dyDescent="0.2">
      <c r="A12" s="88"/>
      <c r="B12" s="88"/>
      <c r="C12" s="88"/>
      <c r="D12" s="88"/>
      <c r="E12" s="88"/>
      <c r="F12" s="88"/>
      <c r="G12" s="88"/>
      <c r="H12" s="88"/>
    </row>
  </sheetData>
  <mergeCells count="1">
    <mergeCell ref="A2:B2"/>
  </mergeCells>
  <pageMargins left="0.70866141732283472" right="0.70866141732283472" top="0.74803149606299213" bottom="0.74803149606299213" header="0.31496062992125984" footer="0.31496062992125984"/>
  <pageSetup scale="68" orientation="landscape" r:id="rId1"/>
  <headerFooter>
    <oddHeader>&amp;CNOTAS A LOS ESTADOS FINANCIEROS</oddHeader>
    <oddFooter>&amp;L&amp;F&amp;R&amp;A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E18"/>
  <sheetViews>
    <sheetView zoomScaleNormal="100" zoomScaleSheetLayoutView="100" workbookViewId="0">
      <selection activeCell="E40" sqref="E40"/>
    </sheetView>
  </sheetViews>
  <sheetFormatPr baseColWidth="10" defaultColWidth="13.7109375" defaultRowHeight="11.25" x14ac:dyDescent="0.2"/>
  <cols>
    <col min="1" max="1" width="20.7109375" style="89" customWidth="1"/>
    <col min="2" max="2" width="50.7109375" style="89" customWidth="1"/>
    <col min="3" max="3" width="17.7109375" style="7" customWidth="1"/>
    <col min="4" max="5" width="17.7109375" style="89" customWidth="1"/>
    <col min="6" max="16384" width="13.7109375" style="89"/>
  </cols>
  <sheetData>
    <row r="1" spans="1:5" x14ac:dyDescent="0.2">
      <c r="A1" s="3" t="s">
        <v>43</v>
      </c>
      <c r="B1" s="3"/>
      <c r="D1" s="7"/>
    </row>
    <row r="2" spans="1:5" x14ac:dyDescent="0.2">
      <c r="A2" s="3" t="s">
        <v>139</v>
      </c>
      <c r="B2" s="3"/>
      <c r="D2" s="7"/>
      <c r="E2" s="5" t="s">
        <v>44</v>
      </c>
    </row>
    <row r="5" spans="1:5" ht="11.25" customHeight="1" x14ac:dyDescent="0.2">
      <c r="A5" s="326" t="s">
        <v>333</v>
      </c>
      <c r="B5" s="326"/>
      <c r="E5" s="317" t="s">
        <v>330</v>
      </c>
    </row>
    <row r="6" spans="1:5" x14ac:dyDescent="0.2">
      <c r="D6" s="23"/>
    </row>
    <row r="7" spans="1:5" ht="15" customHeight="1" x14ac:dyDescent="0.2">
      <c r="A7" s="227" t="s">
        <v>45</v>
      </c>
      <c r="B7" s="226" t="s">
        <v>46</v>
      </c>
      <c r="C7" s="224" t="s">
        <v>242</v>
      </c>
      <c r="D7" s="224" t="s">
        <v>329</v>
      </c>
      <c r="E7" s="224" t="s">
        <v>252</v>
      </c>
    </row>
    <row r="8" spans="1:5" ht="11.25" customHeight="1" x14ac:dyDescent="0.2">
      <c r="A8" s="222" t="s">
        <v>514</v>
      </c>
      <c r="B8" s="222"/>
      <c r="C8" s="316"/>
      <c r="D8" s="316"/>
      <c r="E8" s="295"/>
    </row>
    <row r="9" spans="1:5" x14ac:dyDescent="0.2">
      <c r="A9" s="222"/>
      <c r="B9" s="222"/>
      <c r="C9" s="316"/>
      <c r="D9" s="316"/>
      <c r="E9" s="295"/>
    </row>
    <row r="10" spans="1:5" x14ac:dyDescent="0.2">
      <c r="A10" s="325"/>
      <c r="B10" s="325" t="s">
        <v>332</v>
      </c>
      <c r="C10" s="324">
        <f>SUM(C8:C9)</f>
        <v>0</v>
      </c>
      <c r="D10" s="318"/>
      <c r="E10" s="318"/>
    </row>
    <row r="13" spans="1:5" ht="11.25" customHeight="1" x14ac:dyDescent="0.2">
      <c r="A13" s="216" t="s">
        <v>331</v>
      </c>
      <c r="B13" s="190"/>
      <c r="E13" s="317" t="s">
        <v>330</v>
      </c>
    </row>
    <row r="14" spans="1:5" x14ac:dyDescent="0.2">
      <c r="A14" s="280"/>
    </row>
    <row r="15" spans="1:5" ht="15" customHeight="1" x14ac:dyDescent="0.2">
      <c r="A15" s="227" t="s">
        <v>45</v>
      </c>
      <c r="B15" s="226" t="s">
        <v>46</v>
      </c>
      <c r="C15" s="224" t="s">
        <v>242</v>
      </c>
      <c r="D15" s="224" t="s">
        <v>329</v>
      </c>
      <c r="E15" s="224" t="s">
        <v>252</v>
      </c>
    </row>
    <row r="16" spans="1:5" x14ac:dyDescent="0.2">
      <c r="A16" s="323" t="s">
        <v>514</v>
      </c>
      <c r="B16" s="322"/>
      <c r="C16" s="321"/>
      <c r="D16" s="316"/>
      <c r="E16" s="295"/>
    </row>
    <row r="17" spans="1:5" x14ac:dyDescent="0.2">
      <c r="A17" s="222"/>
      <c r="B17" s="320"/>
      <c r="C17" s="316"/>
      <c r="D17" s="316"/>
      <c r="E17" s="295"/>
    </row>
    <row r="18" spans="1:5" x14ac:dyDescent="0.2">
      <c r="A18" s="315"/>
      <c r="B18" s="315" t="s">
        <v>328</v>
      </c>
      <c r="C18" s="319">
        <f>SUM(C16:C17)</f>
        <v>0</v>
      </c>
      <c r="D18" s="318"/>
      <c r="E18" s="318"/>
    </row>
  </sheetData>
  <dataValidations count="5">
    <dataValidation allowBlank="1" showInputMessage="1" showErrorMessage="1" prompt="Saldo final de la Información Financiera Trimestral que se presenta (trimestral: 1er, 2do, 3ro. o 4to.)." sqref="C7 C15"/>
    <dataValidation allowBlank="1" showInputMessage="1" showErrorMessage="1" prompt="Corresponde al número de la cuenta de acuerdo al Plan de Cuentas emitido por el CONAC (DOF 23/12/2015)." sqref="A7 A15"/>
    <dataValidation allowBlank="1" showInputMessage="1" showErrorMessage="1" prompt="Corresponde al nombre o descripción de la cuenta de acuerdo al Plan de Cuentas emitido por el CONAC." sqref="B7 B15"/>
    <dataValidation allowBlank="1" showInputMessage="1" showErrorMessage="1" prompt="Especificar origen de dicho recurso: Federal, Estatal, Municipal, Particulares." sqref="D7 D15"/>
    <dataValidation allowBlank="1" showInputMessage="1" showErrorMessage="1" prompt="Características cualitativas significativas que les impacten financieramente." sqref="E7 E15"/>
  </dataValidations>
  <pageMargins left="0.7" right="0.7" top="0.75" bottom="0.75" header="0.3" footer="0.3"/>
  <pageSetup scale="64"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E9"/>
  <sheetViews>
    <sheetView view="pageBreakPreview" zoomScale="110" zoomScaleNormal="100" zoomScaleSheetLayoutView="110" workbookViewId="0">
      <selection activeCell="A2" sqref="A2:B2"/>
    </sheetView>
  </sheetViews>
  <sheetFormatPr baseColWidth="10" defaultColWidth="13.7109375" defaultRowHeight="11.25" x14ac:dyDescent="0.2"/>
  <cols>
    <col min="1" max="1" width="20.7109375" style="6" customWidth="1"/>
    <col min="2" max="2" width="50.7109375" style="6" customWidth="1"/>
    <col min="3" max="3" width="17.7109375" style="7" customWidth="1"/>
    <col min="4" max="5" width="17.7109375" style="6" customWidth="1"/>
    <col min="6" max="16384" width="13.7109375" style="6"/>
  </cols>
  <sheetData>
    <row r="2" spans="1:5" ht="15" customHeight="1" x14ac:dyDescent="0.2">
      <c r="A2" s="502" t="s">
        <v>143</v>
      </c>
      <c r="B2" s="503"/>
      <c r="D2" s="88"/>
      <c r="E2" s="88"/>
    </row>
    <row r="3" spans="1:5" ht="12" thickBot="1" x14ac:dyDescent="0.25">
      <c r="A3" s="88"/>
      <c r="B3" s="88"/>
      <c r="D3" s="88"/>
      <c r="E3" s="88"/>
    </row>
    <row r="4" spans="1:5" ht="14.1" customHeight="1" x14ac:dyDescent="0.2">
      <c r="A4" s="137" t="s">
        <v>234</v>
      </c>
      <c r="B4" s="94"/>
      <c r="C4" s="107"/>
      <c r="D4" s="94"/>
      <c r="E4" s="95"/>
    </row>
    <row r="5" spans="1:5" ht="14.1" customHeight="1" x14ac:dyDescent="0.2">
      <c r="A5" s="139" t="s">
        <v>144</v>
      </c>
      <c r="B5" s="12"/>
      <c r="C5" s="13"/>
      <c r="D5" s="12"/>
      <c r="E5" s="96"/>
    </row>
    <row r="6" spans="1:5" ht="14.1" customHeight="1" x14ac:dyDescent="0.2">
      <c r="A6" s="139" t="s">
        <v>173</v>
      </c>
      <c r="B6" s="92"/>
      <c r="C6" s="108"/>
      <c r="D6" s="92"/>
      <c r="E6" s="93"/>
    </row>
    <row r="7" spans="1:5" ht="14.1" customHeight="1" x14ac:dyDescent="0.2">
      <c r="A7" s="156" t="s">
        <v>180</v>
      </c>
      <c r="B7" s="12"/>
      <c r="C7" s="13"/>
      <c r="D7" s="12"/>
      <c r="E7" s="96"/>
    </row>
    <row r="8" spans="1:5" ht="14.1" customHeight="1" thickBot="1" x14ac:dyDescent="0.25">
      <c r="A8" s="144" t="s">
        <v>174</v>
      </c>
      <c r="B8" s="97"/>
      <c r="C8" s="109"/>
      <c r="D8" s="97"/>
      <c r="E8" s="98"/>
    </row>
    <row r="9" spans="1:5" x14ac:dyDescent="0.2">
      <c r="A9" s="88"/>
      <c r="B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E26"/>
  <sheetViews>
    <sheetView zoomScaleNormal="100" zoomScaleSheetLayoutView="100" workbookViewId="0">
      <selection activeCell="C44" sqref="C44"/>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s="12" customFormat="1" x14ac:dyDescent="0.2">
      <c r="A1" s="21" t="s">
        <v>43</v>
      </c>
      <c r="B1" s="21"/>
      <c r="C1" s="329"/>
      <c r="D1" s="24"/>
      <c r="E1" s="5"/>
    </row>
    <row r="2" spans="1:5" s="12" customFormat="1" x14ac:dyDescent="0.2">
      <c r="A2" s="21" t="s">
        <v>139</v>
      </c>
      <c r="B2" s="21"/>
      <c r="C2" s="13"/>
    </row>
    <row r="3" spans="1:5" s="12" customFormat="1" x14ac:dyDescent="0.2">
      <c r="C3" s="13"/>
    </row>
    <row r="4" spans="1:5" s="12" customFormat="1" x14ac:dyDescent="0.2">
      <c r="C4" s="13"/>
    </row>
    <row r="5" spans="1:5" s="12" customFormat="1" x14ac:dyDescent="0.2">
      <c r="A5" s="216" t="s">
        <v>341</v>
      </c>
      <c r="B5" s="190"/>
      <c r="C5" s="7"/>
      <c r="D5" s="89"/>
      <c r="E5" s="317" t="s">
        <v>335</v>
      </c>
    </row>
    <row r="6" spans="1:5" s="12" customFormat="1" x14ac:dyDescent="0.2">
      <c r="A6" s="280"/>
      <c r="B6" s="89"/>
      <c r="C6" s="7"/>
      <c r="D6" s="89"/>
      <c r="E6" s="89"/>
    </row>
    <row r="7" spans="1:5" s="12" customFormat="1" ht="15" customHeight="1" x14ac:dyDescent="0.2">
      <c r="A7" s="227" t="s">
        <v>45</v>
      </c>
      <c r="B7" s="226" t="s">
        <v>46</v>
      </c>
      <c r="C7" s="224" t="s">
        <v>242</v>
      </c>
      <c r="D7" s="224" t="s">
        <v>329</v>
      </c>
      <c r="E7" s="224" t="s">
        <v>252</v>
      </c>
    </row>
    <row r="8" spans="1:5" s="12" customFormat="1" x14ac:dyDescent="0.2">
      <c r="A8" s="323" t="s">
        <v>514</v>
      </c>
      <c r="B8" s="322"/>
      <c r="C8" s="321"/>
      <c r="D8" s="316"/>
      <c r="E8" s="295"/>
    </row>
    <row r="9" spans="1:5" s="12" customFormat="1" x14ac:dyDescent="0.2">
      <c r="A9" s="222"/>
      <c r="B9" s="320"/>
      <c r="C9" s="316"/>
      <c r="D9" s="316"/>
      <c r="E9" s="295"/>
    </row>
    <row r="10" spans="1:5" s="12" customFormat="1" x14ac:dyDescent="0.2">
      <c r="A10" s="315"/>
      <c r="B10" s="315" t="s">
        <v>340</v>
      </c>
      <c r="C10" s="319">
        <f>SUM(C8:C9)</f>
        <v>0</v>
      </c>
      <c r="D10" s="318"/>
      <c r="E10" s="318"/>
    </row>
    <row r="11" spans="1:5" s="12" customFormat="1" x14ac:dyDescent="0.2">
      <c r="C11" s="13"/>
    </row>
    <row r="12" spans="1:5" s="12" customFormat="1" x14ac:dyDescent="0.2">
      <c r="C12" s="13"/>
    </row>
    <row r="13" spans="1:5" s="12" customFormat="1" ht="11.25" customHeight="1" x14ac:dyDescent="0.2">
      <c r="A13" s="216" t="s">
        <v>339</v>
      </c>
      <c r="B13" s="216"/>
      <c r="C13" s="13"/>
      <c r="D13" s="25"/>
      <c r="E13" s="190" t="s">
        <v>338</v>
      </c>
    </row>
    <row r="14" spans="1:5" s="24" customFormat="1" x14ac:dyDescent="0.2">
      <c r="A14" s="273"/>
      <c r="B14" s="273"/>
      <c r="C14" s="23"/>
      <c r="D14" s="25"/>
    </row>
    <row r="15" spans="1:5" ht="15" customHeight="1" x14ac:dyDescent="0.2">
      <c r="A15" s="227" t="s">
        <v>45</v>
      </c>
      <c r="B15" s="226" t="s">
        <v>46</v>
      </c>
      <c r="C15" s="224" t="s">
        <v>242</v>
      </c>
      <c r="D15" s="224" t="s">
        <v>329</v>
      </c>
      <c r="E15" s="224" t="s">
        <v>252</v>
      </c>
    </row>
    <row r="16" spans="1:5" ht="11.25" customHeight="1" x14ac:dyDescent="0.2">
      <c r="A16" s="237" t="s">
        <v>514</v>
      </c>
      <c r="B16" s="268"/>
      <c r="C16" s="221"/>
      <c r="D16" s="221"/>
      <c r="E16" s="295"/>
    </row>
    <row r="17" spans="1:5" x14ac:dyDescent="0.2">
      <c r="A17" s="237"/>
      <c r="B17" s="268"/>
      <c r="C17" s="221"/>
      <c r="D17" s="221"/>
      <c r="E17" s="295"/>
    </row>
    <row r="18" spans="1:5" x14ac:dyDescent="0.2">
      <c r="A18" s="328"/>
      <c r="B18" s="328" t="s">
        <v>337</v>
      </c>
      <c r="C18" s="327">
        <f>SUM(C16:C17)</f>
        <v>0</v>
      </c>
      <c r="D18" s="243"/>
      <c r="E18" s="243"/>
    </row>
    <row r="21" spans="1:5" x14ac:dyDescent="0.2">
      <c r="A21" s="216" t="s">
        <v>336</v>
      </c>
      <c r="B21" s="190"/>
      <c r="E21" s="317" t="s">
        <v>335</v>
      </c>
    </row>
    <row r="22" spans="1:5" x14ac:dyDescent="0.2">
      <c r="A22" s="280"/>
    </row>
    <row r="23" spans="1:5" ht="15" customHeight="1" x14ac:dyDescent="0.2">
      <c r="A23" s="227" t="s">
        <v>45</v>
      </c>
      <c r="B23" s="226" t="s">
        <v>46</v>
      </c>
      <c r="C23" s="224" t="s">
        <v>242</v>
      </c>
      <c r="D23" s="224" t="s">
        <v>329</v>
      </c>
      <c r="E23" s="224" t="s">
        <v>252</v>
      </c>
    </row>
    <row r="24" spans="1:5" x14ac:dyDescent="0.2">
      <c r="A24" s="323" t="s">
        <v>514</v>
      </c>
      <c r="B24" s="322"/>
      <c r="C24" s="321"/>
      <c r="D24" s="316"/>
      <c r="E24" s="295"/>
    </row>
    <row r="25" spans="1:5" x14ac:dyDescent="0.2">
      <c r="A25" s="222"/>
      <c r="B25" s="320"/>
      <c r="C25" s="316"/>
      <c r="D25" s="316"/>
      <c r="E25" s="295"/>
    </row>
    <row r="26" spans="1:5" x14ac:dyDescent="0.2">
      <c r="A26" s="315"/>
      <c r="B26" s="315" t="s">
        <v>334</v>
      </c>
      <c r="C26" s="319">
        <f>SUM(C24:C25)</f>
        <v>0</v>
      </c>
      <c r="D26" s="318"/>
      <c r="E26" s="318"/>
    </row>
  </sheetData>
  <dataValidations count="5">
    <dataValidation allowBlank="1" showInputMessage="1" showErrorMessage="1" prompt="Saldo final de la Información Financiera Trimestral que se presenta (trimestral: 1er, 2do, 3ro. o 4to.)." sqref="C7 C15 C23"/>
    <dataValidation allowBlank="1" showInputMessage="1" showErrorMessage="1" prompt="Corresponde al número de la cuenta de acuerdo al Plan de Cuentas emitido por el CONAC (DOF 23/12/2015)." sqref="A7 A15 A23"/>
    <dataValidation allowBlank="1" showInputMessage="1" showErrorMessage="1" prompt="Características cualitativas significativas que les impacten financieramente." sqref="E15 E7 E23"/>
    <dataValidation allowBlank="1" showInputMessage="1" showErrorMessage="1" prompt="Especificar origen de dicho recurso: Federal, Estatal, Municipal, Particulares." sqref="D15 D7 D23"/>
    <dataValidation allowBlank="1" showInputMessage="1" showErrorMessage="1" prompt="Corresponde al nombre o descripción de la cuenta de acuerdo al Plan de Cuentas emitido por el CONAC." sqref="B15 B7 B23"/>
  </dataValidations>
  <pageMargins left="0.7" right="0.7" top="0.75" bottom="0.75" header="0.3" footer="0.3"/>
  <pageSetup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E9"/>
  <sheetViews>
    <sheetView view="pageBreakPreview" zoomScale="110" zoomScaleNormal="100" zoomScaleSheetLayoutView="110" workbookViewId="0">
      <selection activeCell="A2" sqref="A2:B2"/>
    </sheetView>
  </sheetViews>
  <sheetFormatPr baseColWidth="10" defaultRowHeight="11.25" x14ac:dyDescent="0.2"/>
  <cols>
    <col min="1" max="1" width="20.7109375" style="6" customWidth="1"/>
    <col min="2" max="2" width="50.7109375" style="6" customWidth="1"/>
    <col min="3" max="3" width="17.7109375" style="7" customWidth="1"/>
    <col min="4" max="5" width="17.7109375" style="6" customWidth="1"/>
    <col min="6" max="16384" width="11.42578125" style="6"/>
  </cols>
  <sheetData>
    <row r="2" spans="1:5" ht="15" customHeight="1" x14ac:dyDescent="0.2">
      <c r="A2" s="502" t="s">
        <v>143</v>
      </c>
      <c r="B2" s="503"/>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173</v>
      </c>
      <c r="B6" s="105"/>
      <c r="C6" s="105"/>
      <c r="D6" s="105"/>
      <c r="E6" s="106"/>
    </row>
    <row r="7" spans="1:5" ht="14.1" customHeight="1" x14ac:dyDescent="0.2">
      <c r="A7" s="162" t="s">
        <v>180</v>
      </c>
      <c r="B7" s="12"/>
      <c r="C7" s="12"/>
      <c r="D7" s="12"/>
      <c r="E7" s="96"/>
    </row>
    <row r="8" spans="1:5" ht="14.1" customHeight="1" thickBot="1" x14ac:dyDescent="0.25">
      <c r="A8" s="163" t="s">
        <v>174</v>
      </c>
      <c r="B8" s="97"/>
      <c r="C8" s="97"/>
      <c r="D8" s="97"/>
      <c r="E8" s="98"/>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pageSetUpPr fitToPage="1"/>
  </sheetPr>
  <dimension ref="A1:AB20"/>
  <sheetViews>
    <sheetView zoomScaleNormal="100" zoomScaleSheetLayoutView="100" workbookViewId="0">
      <selection activeCell="E39" sqref="E39"/>
    </sheetView>
  </sheetViews>
  <sheetFormatPr baseColWidth="10"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7" width="12.28515625" style="27" customWidth="1"/>
    <col min="8" max="8" width="14.28515625" style="27" customWidth="1"/>
    <col min="9" max="9" width="13.42578125" style="27" customWidth="1"/>
    <col min="10" max="10" width="9.42578125" style="27" customWidth="1"/>
    <col min="11" max="12" width="9.7109375" style="27" customWidth="1"/>
    <col min="13"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93"/>
    <col min="29" max="16384" width="11.42578125" style="192"/>
  </cols>
  <sheetData>
    <row r="1" spans="1:28" s="24" customFormat="1" ht="18" customHeight="1" x14ac:dyDescent="0.2">
      <c r="A1" s="516" t="s">
        <v>238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
      <c r="AB1" s="12"/>
    </row>
    <row r="2" spans="1:28" s="24" customFormat="1" x14ac:dyDescent="0.2">
      <c r="A2" s="89"/>
      <c r="B2" s="89"/>
      <c r="C2" s="89"/>
      <c r="D2" s="89"/>
      <c r="E2" s="89"/>
      <c r="F2" s="7"/>
      <c r="G2" s="7"/>
      <c r="H2" s="7"/>
      <c r="I2" s="7"/>
      <c r="J2" s="7"/>
      <c r="K2" s="7"/>
      <c r="L2" s="7"/>
      <c r="M2" s="7"/>
      <c r="N2" s="7"/>
      <c r="O2" s="7"/>
      <c r="P2" s="89"/>
      <c r="Q2" s="89"/>
      <c r="R2" s="89"/>
      <c r="S2" s="26"/>
      <c r="T2" s="89"/>
      <c r="U2" s="89"/>
      <c r="V2" s="89"/>
      <c r="W2" s="89"/>
      <c r="X2" s="89"/>
      <c r="Y2" s="89"/>
      <c r="Z2" s="89"/>
      <c r="AA2" s="89"/>
      <c r="AB2" s="12"/>
    </row>
    <row r="3" spans="1:28" s="24" customFormat="1" x14ac:dyDescent="0.2">
      <c r="A3" s="89"/>
      <c r="B3" s="89"/>
      <c r="C3" s="89"/>
      <c r="D3" s="89"/>
      <c r="E3" s="89"/>
      <c r="F3" s="7"/>
      <c r="G3" s="7"/>
      <c r="H3" s="7"/>
      <c r="I3" s="7"/>
      <c r="J3" s="7"/>
      <c r="K3" s="7"/>
      <c r="L3" s="7"/>
      <c r="M3" s="7"/>
      <c r="N3" s="7"/>
      <c r="O3" s="7"/>
      <c r="P3" s="89"/>
      <c r="Q3" s="89"/>
      <c r="R3" s="89"/>
      <c r="S3" s="26"/>
      <c r="T3" s="89"/>
      <c r="U3" s="89"/>
      <c r="V3" s="89"/>
      <c r="W3" s="89"/>
      <c r="X3" s="89"/>
      <c r="Y3" s="89"/>
      <c r="Z3" s="89"/>
      <c r="AA3" s="89"/>
      <c r="AB3" s="12"/>
    </row>
    <row r="4" spans="1:28" s="24" customFormat="1" ht="11.25" customHeight="1" x14ac:dyDescent="0.2">
      <c r="A4" s="216" t="s">
        <v>130</v>
      </c>
      <c r="B4" s="187"/>
      <c r="C4" s="187"/>
      <c r="D4" s="187"/>
      <c r="E4" s="188"/>
      <c r="F4" s="13"/>
      <c r="G4" s="13"/>
      <c r="H4" s="13"/>
      <c r="I4" s="13"/>
      <c r="J4" s="27"/>
      <c r="K4" s="27"/>
      <c r="L4" s="27"/>
      <c r="M4" s="27"/>
      <c r="N4" s="27"/>
      <c r="O4" s="7"/>
      <c r="P4" s="517" t="s">
        <v>54</v>
      </c>
      <c r="Q4" s="517"/>
      <c r="R4" s="517"/>
      <c r="S4" s="517"/>
      <c r="T4" s="517"/>
      <c r="U4" s="89"/>
      <c r="V4" s="89"/>
      <c r="W4" s="89"/>
      <c r="X4" s="89"/>
      <c r="Y4" s="89"/>
      <c r="Z4" s="89"/>
      <c r="AA4" s="89"/>
      <c r="AB4" s="12"/>
    </row>
    <row r="5" spans="1:28" s="24" customFormat="1" x14ac:dyDescent="0.2">
      <c r="A5" s="74"/>
      <c r="B5" s="75"/>
      <c r="C5" s="76"/>
      <c r="D5" s="8"/>
      <c r="E5" s="25"/>
      <c r="F5" s="23"/>
      <c r="G5" s="23"/>
      <c r="H5" s="23"/>
      <c r="I5" s="23"/>
      <c r="J5" s="9"/>
      <c r="K5" s="9"/>
      <c r="L5" s="9"/>
      <c r="M5" s="9"/>
      <c r="N5" s="9"/>
      <c r="O5" s="9"/>
      <c r="P5" s="8"/>
      <c r="Q5" s="8"/>
      <c r="R5" s="8"/>
      <c r="S5" s="28"/>
      <c r="T5" s="8"/>
      <c r="U5" s="8"/>
      <c r="V5" s="8"/>
      <c r="W5" s="8"/>
      <c r="X5" s="8"/>
      <c r="Y5" s="8"/>
      <c r="Z5" s="8"/>
      <c r="AA5" s="8"/>
    </row>
    <row r="6" spans="1:28" ht="15.75" customHeight="1" x14ac:dyDescent="0.2">
      <c r="A6" s="77"/>
      <c r="B6" s="518" t="s">
        <v>55</v>
      </c>
      <c r="C6" s="518"/>
      <c r="D6" s="518"/>
      <c r="E6" s="518"/>
      <c r="F6" s="518"/>
      <c r="G6" s="518"/>
      <c r="H6" s="518"/>
      <c r="I6" s="518"/>
      <c r="J6" s="518"/>
      <c r="K6" s="518"/>
      <c r="L6" s="518"/>
      <c r="M6" s="518"/>
      <c r="N6" s="518"/>
      <c r="O6" s="518"/>
      <c r="P6" s="518"/>
      <c r="Q6" s="518"/>
      <c r="R6" s="518"/>
      <c r="S6" s="518"/>
      <c r="T6" s="518"/>
      <c r="U6" s="518"/>
      <c r="V6" s="518"/>
      <c r="W6" s="518"/>
      <c r="X6" s="518"/>
      <c r="Y6" s="518"/>
      <c r="Z6" s="518"/>
      <c r="AA6" s="519"/>
    </row>
    <row r="7" spans="1:28" ht="12.95" customHeight="1" x14ac:dyDescent="0.2">
      <c r="A7" s="211"/>
      <c r="B7" s="211"/>
      <c r="C7" s="211"/>
      <c r="D7" s="211"/>
      <c r="E7" s="211"/>
      <c r="F7" s="214" t="s">
        <v>120</v>
      </c>
      <c r="G7" s="213"/>
      <c r="H7" s="215" t="s">
        <v>237</v>
      </c>
      <c r="I7" s="212"/>
      <c r="J7" s="211"/>
      <c r="K7" s="214" t="s">
        <v>121</v>
      </c>
      <c r="L7" s="213"/>
      <c r="M7" s="212"/>
      <c r="N7" s="212"/>
      <c r="O7" s="212"/>
      <c r="P7" s="211"/>
      <c r="Q7" s="211"/>
      <c r="R7" s="211"/>
      <c r="S7" s="211"/>
      <c r="T7" s="211"/>
      <c r="U7" s="211"/>
      <c r="V7" s="211"/>
      <c r="W7" s="211"/>
      <c r="X7" s="211"/>
      <c r="Y7" s="211"/>
      <c r="Z7" s="211"/>
      <c r="AA7" s="211"/>
    </row>
    <row r="8" spans="1:28" s="206" customFormat="1" ht="33.75" customHeight="1" x14ac:dyDescent="0.25">
      <c r="A8" s="208" t="s">
        <v>125</v>
      </c>
      <c r="B8" s="208" t="s">
        <v>56</v>
      </c>
      <c r="C8" s="208" t="s">
        <v>57</v>
      </c>
      <c r="D8" s="208" t="s">
        <v>134</v>
      </c>
      <c r="E8" s="208" t="s">
        <v>126</v>
      </c>
      <c r="F8" s="210" t="s">
        <v>69</v>
      </c>
      <c r="G8" s="210" t="s">
        <v>70</v>
      </c>
      <c r="H8" s="210" t="s">
        <v>70</v>
      </c>
      <c r="I8" s="209" t="s">
        <v>127</v>
      </c>
      <c r="J8" s="208" t="s">
        <v>58</v>
      </c>
      <c r="K8" s="210" t="s">
        <v>69</v>
      </c>
      <c r="L8" s="210" t="s">
        <v>70</v>
      </c>
      <c r="M8" s="209" t="s">
        <v>122</v>
      </c>
      <c r="N8" s="209" t="s">
        <v>123</v>
      </c>
      <c r="O8" s="209" t="s">
        <v>59</v>
      </c>
      <c r="P8" s="208" t="s">
        <v>128</v>
      </c>
      <c r="Q8" s="208" t="s">
        <v>129</v>
      </c>
      <c r="R8" s="208" t="s">
        <v>60</v>
      </c>
      <c r="S8" s="208" t="s">
        <v>61</v>
      </c>
      <c r="T8" s="208" t="s">
        <v>62</v>
      </c>
      <c r="U8" s="208" t="s">
        <v>63</v>
      </c>
      <c r="V8" s="208" t="s">
        <v>64</v>
      </c>
      <c r="W8" s="208" t="s">
        <v>65</v>
      </c>
      <c r="X8" s="208" t="s">
        <v>66</v>
      </c>
      <c r="Y8" s="208" t="s">
        <v>124</v>
      </c>
      <c r="Z8" s="208" t="s">
        <v>67</v>
      </c>
      <c r="AA8" s="208" t="s">
        <v>68</v>
      </c>
      <c r="AB8" s="207"/>
    </row>
    <row r="9" spans="1:28" x14ac:dyDescent="0.2">
      <c r="A9" s="203" t="s">
        <v>71</v>
      </c>
      <c r="B9" s="198" t="s">
        <v>514</v>
      </c>
      <c r="C9" s="196"/>
      <c r="D9" s="196"/>
      <c r="E9" s="196"/>
      <c r="F9" s="200"/>
      <c r="G9" s="200"/>
      <c r="H9" s="202"/>
      <c r="I9" s="202"/>
      <c r="J9" s="201"/>
      <c r="K9" s="200"/>
      <c r="L9" s="200"/>
      <c r="M9" s="200"/>
      <c r="N9" s="200"/>
      <c r="O9" s="200"/>
      <c r="P9" s="199"/>
      <c r="Q9" s="199"/>
      <c r="R9" s="197"/>
      <c r="S9" s="197"/>
      <c r="T9" s="196"/>
      <c r="U9" s="196"/>
      <c r="V9" s="198"/>
      <c r="W9" s="198"/>
      <c r="X9" s="196"/>
      <c r="Y9" s="196"/>
      <c r="Z9" s="197"/>
      <c r="AA9" s="196"/>
    </row>
    <row r="10" spans="1:28" s="204" customFormat="1" x14ac:dyDescent="0.2">
      <c r="A10" s="203" t="s">
        <v>72</v>
      </c>
      <c r="B10" s="198"/>
      <c r="C10" s="196"/>
      <c r="D10" s="196"/>
      <c r="E10" s="196"/>
      <c r="F10" s="200"/>
      <c r="G10" s="200"/>
      <c r="H10" s="202"/>
      <c r="I10" s="202"/>
      <c r="J10" s="201"/>
      <c r="K10" s="200"/>
      <c r="L10" s="200"/>
      <c r="M10" s="200"/>
      <c r="N10" s="200"/>
      <c r="O10" s="200"/>
      <c r="P10" s="199"/>
      <c r="Q10" s="199"/>
      <c r="R10" s="197"/>
      <c r="S10" s="197"/>
      <c r="T10" s="196"/>
      <c r="U10" s="196"/>
      <c r="V10" s="198"/>
      <c r="W10" s="198"/>
      <c r="X10" s="196"/>
      <c r="Y10" s="196"/>
      <c r="Z10" s="197"/>
      <c r="AA10" s="196"/>
      <c r="AB10" s="205"/>
    </row>
    <row r="11" spans="1:28" s="193" customFormat="1" x14ac:dyDescent="0.2">
      <c r="A11" s="203" t="s">
        <v>73</v>
      </c>
      <c r="B11" s="198"/>
      <c r="C11" s="196"/>
      <c r="D11" s="196"/>
      <c r="E11" s="196"/>
      <c r="F11" s="200"/>
      <c r="G11" s="200"/>
      <c r="H11" s="202"/>
      <c r="I11" s="202"/>
      <c r="J11" s="201"/>
      <c r="K11" s="200"/>
      <c r="L11" s="200"/>
      <c r="M11" s="200"/>
      <c r="N11" s="200"/>
      <c r="O11" s="200"/>
      <c r="P11" s="199"/>
      <c r="Q11" s="199"/>
      <c r="R11" s="197"/>
      <c r="S11" s="197"/>
      <c r="T11" s="196"/>
      <c r="U11" s="196"/>
      <c r="V11" s="198"/>
      <c r="W11" s="198"/>
      <c r="X11" s="196"/>
      <c r="Y11" s="196"/>
      <c r="Z11" s="197"/>
      <c r="AA11" s="196"/>
    </row>
    <row r="12" spans="1:28" s="193" customFormat="1" x14ac:dyDescent="0.2">
      <c r="A12" s="203" t="s">
        <v>74</v>
      </c>
      <c r="B12" s="198"/>
      <c r="C12" s="196"/>
      <c r="D12" s="196"/>
      <c r="E12" s="196"/>
      <c r="F12" s="200"/>
      <c r="G12" s="200"/>
      <c r="H12" s="202"/>
      <c r="I12" s="202"/>
      <c r="J12" s="201"/>
      <c r="K12" s="200"/>
      <c r="L12" s="200"/>
      <c r="M12" s="200"/>
      <c r="N12" s="200"/>
      <c r="O12" s="200"/>
      <c r="P12" s="199"/>
      <c r="Q12" s="199"/>
      <c r="R12" s="197"/>
      <c r="S12" s="197"/>
      <c r="T12" s="196"/>
      <c r="U12" s="196"/>
      <c r="V12" s="198"/>
      <c r="W12" s="198"/>
      <c r="X12" s="196"/>
      <c r="Y12" s="196"/>
      <c r="Z12" s="197"/>
      <c r="AA12" s="196"/>
    </row>
    <row r="13" spans="1:28" s="193" customFormat="1" x14ac:dyDescent="0.2">
      <c r="A13" s="203"/>
      <c r="B13" s="198"/>
      <c r="C13" s="196"/>
      <c r="D13" s="196"/>
      <c r="E13" s="196"/>
      <c r="F13" s="200"/>
      <c r="G13" s="200"/>
      <c r="H13" s="202"/>
      <c r="I13" s="202"/>
      <c r="J13" s="201"/>
      <c r="K13" s="200"/>
      <c r="L13" s="200"/>
      <c r="M13" s="200"/>
      <c r="N13" s="200"/>
      <c r="O13" s="200"/>
      <c r="P13" s="199"/>
      <c r="Q13" s="199"/>
      <c r="R13" s="197"/>
      <c r="S13" s="197"/>
      <c r="T13" s="196"/>
      <c r="U13" s="196"/>
      <c r="V13" s="198"/>
      <c r="W13" s="198"/>
      <c r="X13" s="196"/>
      <c r="Y13" s="196"/>
      <c r="Z13" s="197"/>
      <c r="AA13" s="196"/>
    </row>
    <row r="14" spans="1:28" s="193" customFormat="1" x14ac:dyDescent="0.2">
      <c r="A14" s="203"/>
      <c r="B14" s="198"/>
      <c r="C14" s="196"/>
      <c r="D14" s="196"/>
      <c r="E14" s="196"/>
      <c r="F14" s="200"/>
      <c r="G14" s="200"/>
      <c r="H14" s="202"/>
      <c r="I14" s="202"/>
      <c r="J14" s="201"/>
      <c r="K14" s="200"/>
      <c r="L14" s="200"/>
      <c r="M14" s="200"/>
      <c r="N14" s="200"/>
      <c r="O14" s="200"/>
      <c r="P14" s="199"/>
      <c r="Q14" s="199"/>
      <c r="R14" s="197"/>
      <c r="S14" s="197"/>
      <c r="T14" s="196"/>
      <c r="U14" s="196"/>
      <c r="V14" s="198"/>
      <c r="W14" s="198"/>
      <c r="X14" s="196"/>
      <c r="Y14" s="196"/>
      <c r="Z14" s="197"/>
      <c r="AA14" s="196"/>
    </row>
    <row r="15" spans="1:28" s="193" customFormat="1" x14ac:dyDescent="0.2">
      <c r="A15" s="203"/>
      <c r="B15" s="198"/>
      <c r="C15" s="196"/>
      <c r="D15" s="196"/>
      <c r="E15" s="196"/>
      <c r="F15" s="200"/>
      <c r="G15" s="200"/>
      <c r="H15" s="202"/>
      <c r="I15" s="202"/>
      <c r="J15" s="201"/>
      <c r="K15" s="200"/>
      <c r="L15" s="200"/>
      <c r="M15" s="200"/>
      <c r="N15" s="200"/>
      <c r="O15" s="200"/>
      <c r="P15" s="199"/>
      <c r="Q15" s="199"/>
      <c r="R15" s="197"/>
      <c r="S15" s="197"/>
      <c r="T15" s="196"/>
      <c r="U15" s="196"/>
      <c r="V15" s="198"/>
      <c r="W15" s="198"/>
      <c r="X15" s="196"/>
      <c r="Y15" s="196"/>
      <c r="Z15" s="197"/>
      <c r="AA15" s="196"/>
    </row>
    <row r="16" spans="1:28" s="193" customFormat="1" x14ac:dyDescent="0.2">
      <c r="A16" s="203"/>
      <c r="B16" s="198"/>
      <c r="C16" s="196"/>
      <c r="D16" s="196"/>
      <c r="E16" s="196"/>
      <c r="F16" s="200"/>
      <c r="G16" s="200"/>
      <c r="H16" s="202"/>
      <c r="I16" s="202"/>
      <c r="J16" s="201"/>
      <c r="K16" s="200"/>
      <c r="L16" s="200"/>
      <c r="M16" s="200"/>
      <c r="N16" s="200"/>
      <c r="O16" s="200"/>
      <c r="P16" s="199"/>
      <c r="Q16" s="199"/>
      <c r="R16" s="197"/>
      <c r="S16" s="197"/>
      <c r="T16" s="196"/>
      <c r="U16" s="196"/>
      <c r="V16" s="198"/>
      <c r="W16" s="198"/>
      <c r="X16" s="196"/>
      <c r="Y16" s="196"/>
      <c r="Z16" s="197"/>
      <c r="AA16" s="196"/>
    </row>
    <row r="17" spans="1:27" x14ac:dyDescent="0.2">
      <c r="A17" s="203"/>
      <c r="B17" s="198"/>
      <c r="C17" s="196"/>
      <c r="D17" s="196"/>
      <c r="E17" s="196"/>
      <c r="F17" s="200"/>
      <c r="G17" s="200"/>
      <c r="H17" s="202"/>
      <c r="I17" s="202"/>
      <c r="J17" s="201"/>
      <c r="K17" s="200"/>
      <c r="L17" s="200"/>
      <c r="M17" s="200"/>
      <c r="N17" s="200"/>
      <c r="O17" s="200"/>
      <c r="P17" s="199"/>
      <c r="Q17" s="199"/>
      <c r="R17" s="197"/>
      <c r="S17" s="197"/>
      <c r="T17" s="196"/>
      <c r="U17" s="196"/>
      <c r="V17" s="198"/>
      <c r="W17" s="198"/>
      <c r="X17" s="196"/>
      <c r="Y17" s="196"/>
      <c r="Z17" s="197"/>
      <c r="AA17" s="196"/>
    </row>
    <row r="18" spans="1:27" s="194" customFormat="1" x14ac:dyDescent="0.2">
      <c r="A18" s="195">
        <v>900001</v>
      </c>
      <c r="B18" s="78" t="s">
        <v>75</v>
      </c>
      <c r="C18" s="78"/>
      <c r="D18" s="78"/>
      <c r="E18" s="78"/>
      <c r="F18" s="79">
        <f>SUM(F9:F17)</f>
        <v>0</v>
      </c>
      <c r="G18" s="79">
        <f>SUM(G9:G17)</f>
        <v>0</v>
      </c>
      <c r="H18" s="79">
        <f>SUM(H9:H17)</f>
        <v>0</v>
      </c>
      <c r="I18" s="79">
        <f>SUM(I9:I17)</f>
        <v>0</v>
      </c>
      <c r="J18" s="80"/>
      <c r="K18" s="79">
        <f>SUM(K9:K17)</f>
        <v>0</v>
      </c>
      <c r="L18" s="79">
        <f>SUM(L9:L17)</f>
        <v>0</v>
      </c>
      <c r="M18" s="79">
        <f>SUM(M9:M17)</f>
        <v>0</v>
      </c>
      <c r="N18" s="79">
        <f>SUM(N9:N17)</f>
        <v>0</v>
      </c>
      <c r="O18" s="79">
        <f>SUM(O9:O17)</f>
        <v>0</v>
      </c>
      <c r="P18" s="81"/>
      <c r="Q18" s="78"/>
      <c r="R18" s="78"/>
      <c r="S18" s="82"/>
      <c r="T18" s="78"/>
      <c r="U18" s="78"/>
      <c r="V18" s="78"/>
      <c r="W18" s="78"/>
      <c r="X18" s="78"/>
      <c r="Y18" s="78"/>
      <c r="Z18" s="78"/>
      <c r="AA18" s="78"/>
    </row>
    <row r="19" spans="1:27" s="194" customFormat="1" x14ac:dyDescent="0.2">
      <c r="A19" s="15"/>
      <c r="B19" s="30"/>
      <c r="C19" s="30"/>
      <c r="D19" s="30"/>
      <c r="E19" s="30"/>
      <c r="F19" s="31"/>
      <c r="G19" s="31"/>
      <c r="H19" s="31"/>
      <c r="I19" s="31"/>
      <c r="J19" s="31"/>
      <c r="K19" s="31"/>
      <c r="L19" s="31"/>
      <c r="M19" s="31"/>
      <c r="N19" s="31"/>
      <c r="O19" s="31"/>
      <c r="P19" s="32"/>
      <c r="Q19" s="30"/>
      <c r="R19" s="30"/>
      <c r="S19" s="33"/>
      <c r="T19" s="30"/>
      <c r="U19" s="30"/>
      <c r="V19" s="30"/>
      <c r="W19" s="30"/>
      <c r="X19" s="30"/>
      <c r="Y19" s="30"/>
      <c r="Z19" s="30"/>
      <c r="AA19" s="30"/>
    </row>
    <row r="20" spans="1:27" s="194" customFormat="1" x14ac:dyDescent="0.2">
      <c r="A20" s="15"/>
      <c r="B20" s="30"/>
      <c r="C20" s="30"/>
      <c r="D20" s="30"/>
      <c r="E20" s="30"/>
      <c r="F20" s="31"/>
      <c r="G20" s="31"/>
      <c r="H20" s="31"/>
      <c r="I20" s="31"/>
      <c r="J20" s="31"/>
      <c r="K20" s="31"/>
      <c r="L20" s="31"/>
      <c r="M20" s="31"/>
      <c r="N20" s="31"/>
      <c r="O20" s="31"/>
      <c r="P20" s="32"/>
      <c r="Q20" s="30"/>
      <c r="R20" s="30"/>
      <c r="S20" s="33"/>
      <c r="T20" s="30"/>
      <c r="U20" s="30"/>
      <c r="V20" s="30"/>
      <c r="W20" s="30"/>
      <c r="X20" s="30"/>
      <c r="Y20" s="30"/>
      <c r="Z20" s="30"/>
      <c r="AA20" s="30"/>
    </row>
  </sheetData>
  <sheetProtection algorithmName="SHA-512" hashValue="DH8e5NoihEeeMCV/Ysvi12UZSl2Oob0ln0HDXJLVTsilGHuSiDkYCaiqeY+A+RPKSew/6/K29StttKStemqsqg==" saltValue="A0yXxDQeU+xKxSVXaC4FZw==" spinCount="100000" sheet="1" objects="1" scenarios="1" insertRows="0" deleteRows="0" autoFilter="0"/>
  <mergeCells count="3">
    <mergeCell ref="A1:Z1"/>
    <mergeCell ref="P4:T4"/>
    <mergeCell ref="B6:AA6"/>
  </mergeCells>
  <dataValidations count="25">
    <dataValidation allowBlank="1" showInputMessage="1" showErrorMessage="1" prompt="Costo financiero al periodo que se está reportando." sqref="N7:N8"/>
    <dataValidation allowBlank="1" showInputMessage="1" showErrorMessage="1" prompt="Monto del Capital (PRÉSTAMO O FINANCIAMIENTO) pagado al periodo, sin intereses." sqref="O7:O8"/>
    <dataValidation allowBlank="1" showInputMessage="1" showErrorMessage="1" prompt="Corresponde al número consecutivo que la entidad le asigne para enumerar las deudas." sqref="A7:A8"/>
    <dataValidation allowBlank="1" showInputMessage="1" showErrorMessage="1" prompt="Obra, bien o servicio por el cual se contrató el crédito." sqref="B7:B8"/>
    <dataValidation allowBlank="1" showInputMessage="1" showErrorMessage="1" prompt="Entidad Financiera que otorga el crédito o financiamiento al Municipio, Ejecutivo Estatal, etc." sqref="C7:C8"/>
    <dataValidation allowBlank="1" showInputMessage="1" showErrorMessage="1" prompt="El registro numérico con que el ACREEDOR registra el contrato." sqref="D7:D8"/>
    <dataValidation allowBlank="1" showInputMessage="1" showErrorMessage="1" prompt="Instrumento financiero, mediante el cual se contrata y se obliga el pago del crédito: Emisión de bonos, pagarés, cetes, etc." sqref="E7:E8"/>
    <dataValidation allowBlank="1" showInputMessage="1" showErrorMessage="1" prompt="Monto del Capital (PRÉSTAMO O FINANCIAMIENTO) contratado. " sqref="F7:G7"/>
    <dataValidation allowBlank="1" showInputMessage="1" showErrorMessage="1" prompt="Monto del financiamiento que efectivamente se ha utilizado." sqref="H7"/>
    <dataValidation allowBlank="1" showInputMessage="1" showErrorMessage="1" prompt="Saldo por pagar actualizado." sqref="I7:I8"/>
    <dataValidation allowBlank="1" showInputMessage="1" showErrorMessage="1" prompt="Intereses pactados durante la vigencia del contrato." sqref="J7:J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Costo financiero del pago desde la fecha de su contratación hasta la fecha del reporte." sqref="M7:M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Número de pagos efectuados durante el periodo que se está reportando." sqref="Q7:Q8"/>
    <dataValidation allowBlank="1" showInputMessage="1" showErrorMessage="1" prompt="Fecha al momento del otorgamiento del crédito y se plasma en el contrato." sqref="R7:R8"/>
    <dataValidation allowBlank="1" showInputMessage="1" showErrorMessage="1" prompt="Fecha originalmente pactada en el contrato, en la que se presume debe quedar cubierto el pago total del crédito otorgado." sqref="S7:S8"/>
    <dataValidation allowBlank="1" showInputMessage="1" showErrorMessage="1" prompt="De acuerdo a la Ley de Deuda Pública; la Deuda debe ser registrada en el &quot;Registro Estatal de Deuda Pública&quot;." sqref="T7:T8"/>
    <dataValidation allowBlank="1" showInputMessage="1" showErrorMessage="1" prompt="Ampliación en su caso, de la &quot;FECHA DE VENCIMIENTO&quot;." sqref="U7:U8"/>
    <dataValidation allowBlank="1" showInputMessage="1" showErrorMessage="1" prompt="Por lo regular el Gobierno del Estado, es el Aval de los Municipios." sqref="V7:V8"/>
    <dataValidation allowBlank="1" showInputMessage="1" showErrorMessage="1" prompt="Documento que garantiza el compromiso de pagar la obligación. Ej. Participaciones, etc." sqref="W7:W8"/>
    <dataValidation allowBlank="1" showInputMessage="1" showErrorMessage="1" prompt="Especificar la fuente del ingreso con el que se cubrirá el financiamiento." sqref="X7:X8"/>
    <dataValidation allowBlank="1" showInputMessage="1" showErrorMessage="1" prompt="Documento donde el Congreso Estatal autoriza al ENTE PÚBLICO A CONTRAER DEUDA." sqref="Y7:Y8"/>
    <dataValidation allowBlank="1" showInputMessage="1" showErrorMessage="1" prompt="Indicar si se trata de un &quot;Contrato Nuevo&quot;, &quot;Contrato Existente&quot; o &quot;Reestructuración&quot;." sqref="AA7:AA8"/>
    <dataValidation allowBlank="1" showInputMessage="1" showErrorMessage="1" prompt="Fecha en que el Congreso Estatal autoriza al ENTE PÚBLICO A CONTRAER DEUDA." sqref="Z7:Z8"/>
  </dataValidations>
  <printOptions horizontalCentered="1"/>
  <pageMargins left="0.19685039370078741" right="0.11811023622047245" top="0.74803149606299213" bottom="0.74803149606299213" header="0.31496062992125984" footer="0.31496062992125984"/>
  <pageSetup scale="4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F9"/>
  <sheetViews>
    <sheetView view="pageBreakPreview" zoomScale="110" zoomScaleNormal="100" zoomScaleSheetLayoutView="110" workbookViewId="0">
      <pane ySplit="2" topLeftCell="A3" activePane="bottomLeft" state="frozen"/>
      <selection activeCell="A14" sqref="A14:B14"/>
      <selection pane="bottomLeft" activeCell="B32" sqref="B32"/>
    </sheetView>
  </sheetViews>
  <sheetFormatPr baseColWidth="10"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2" spans="1:6" ht="15" customHeight="1" x14ac:dyDescent="0.2">
      <c r="A2" s="502" t="s">
        <v>143</v>
      </c>
      <c r="B2" s="503"/>
      <c r="C2" s="8"/>
      <c r="D2" s="90"/>
      <c r="E2" s="90"/>
    </row>
    <row r="3" spans="1:6" ht="12" thickBot="1" x14ac:dyDescent="0.25">
      <c r="A3" s="91"/>
      <c r="B3" s="24"/>
      <c r="C3" s="24"/>
      <c r="D3" s="29"/>
      <c r="E3" s="29"/>
      <c r="F3" s="24"/>
    </row>
    <row r="4" spans="1:6" ht="14.1" customHeight="1" x14ac:dyDescent="0.2">
      <c r="A4" s="137" t="s">
        <v>234</v>
      </c>
      <c r="B4" s="138"/>
      <c r="C4" s="138"/>
      <c r="D4" s="138"/>
      <c r="E4" s="138"/>
      <c r="F4" s="103"/>
    </row>
    <row r="5" spans="1:6" ht="14.1" customHeight="1" x14ac:dyDescent="0.2">
      <c r="A5" s="139" t="s">
        <v>144</v>
      </c>
      <c r="B5" s="140"/>
      <c r="C5" s="140"/>
      <c r="D5" s="140"/>
      <c r="E5" s="140"/>
      <c r="F5" s="103"/>
    </row>
    <row r="6" spans="1:6" ht="14.1" customHeight="1" x14ac:dyDescent="0.2">
      <c r="A6" s="504" t="s">
        <v>228</v>
      </c>
      <c r="B6" s="505"/>
      <c r="C6" s="505"/>
      <c r="D6" s="505"/>
      <c r="E6" s="505"/>
      <c r="F6" s="136"/>
    </row>
    <row r="7" spans="1:6" ht="14.1" customHeight="1" x14ac:dyDescent="0.2">
      <c r="A7" s="139" t="s">
        <v>145</v>
      </c>
      <c r="B7" s="140"/>
      <c r="C7" s="140"/>
      <c r="D7" s="140"/>
      <c r="E7" s="140"/>
      <c r="F7" s="103"/>
    </row>
    <row r="8" spans="1:6" ht="14.1" customHeight="1" thickBot="1" x14ac:dyDescent="0.25">
      <c r="A8" s="141" t="s">
        <v>146</v>
      </c>
      <c r="B8" s="142"/>
      <c r="C8" s="142"/>
      <c r="D8" s="142"/>
      <c r="E8" s="142"/>
      <c r="F8" s="103"/>
    </row>
    <row r="9" spans="1:6" x14ac:dyDescent="0.2">
      <c r="C9" s="8"/>
      <c r="D9" s="90"/>
      <c r="E9" s="90"/>
    </row>
  </sheetData>
  <mergeCells count="2">
    <mergeCell ref="A2:B2"/>
    <mergeCell ref="A6:E6"/>
  </mergeCells>
  <pageMargins left="0.70866141732283472" right="0.70866141732283472" top="0.74803149606299213" bottom="0.74803149606299213" header="0.31496062992125984" footer="0.31496062992125984"/>
  <pageSetup scale="87" orientation="landscape" r:id="rId1"/>
  <headerFooter>
    <oddHeader>&amp;CNOTAS A LOS ESTADOS FINANCIEROS</oddHeader>
    <oddFooter>&amp;L&amp;F&amp;R&amp;A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AB30"/>
  <sheetViews>
    <sheetView zoomScaleNormal="100" zoomScaleSheetLayoutView="100" workbookViewId="0">
      <pane ySplit="3" topLeftCell="A4" activePane="bottomLeft" state="frozen"/>
      <selection pane="bottomLeft" activeCell="K11" sqref="K11"/>
    </sheetView>
  </sheetViews>
  <sheetFormatPr baseColWidth="10"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8" width="12.7109375" style="27" customWidth="1"/>
    <col min="9" max="9" width="13.42578125" style="27" customWidth="1"/>
    <col min="10" max="10" width="9.42578125" style="27" customWidth="1"/>
    <col min="11"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2"/>
    <col min="29" max="16384" width="11.42578125" style="24"/>
  </cols>
  <sheetData>
    <row r="1" spans="1:27" s="21" customFormat="1" x14ac:dyDescent="0.2">
      <c r="A1" s="15"/>
      <c r="B1" s="30"/>
      <c r="C1" s="30"/>
      <c r="D1" s="30"/>
      <c r="E1" s="30"/>
      <c r="F1" s="31"/>
      <c r="G1" s="31"/>
      <c r="H1" s="31"/>
      <c r="I1" s="31"/>
      <c r="J1" s="31"/>
      <c r="K1" s="31"/>
      <c r="L1" s="31"/>
      <c r="M1" s="31"/>
      <c r="N1" s="31"/>
      <c r="O1" s="31"/>
      <c r="P1" s="32"/>
      <c r="Q1" s="30"/>
      <c r="R1" s="30"/>
      <c r="S1" s="33"/>
      <c r="T1" s="30"/>
      <c r="U1" s="30"/>
      <c r="V1" s="30"/>
      <c r="W1" s="30"/>
      <c r="X1" s="30"/>
      <c r="Y1" s="30"/>
      <c r="Z1" s="30"/>
      <c r="AA1" s="30"/>
    </row>
    <row r="2" spans="1:27" s="12" customFormat="1" ht="15" customHeight="1" x14ac:dyDescent="0.2">
      <c r="A2" s="503" t="s">
        <v>143</v>
      </c>
      <c r="B2" s="503"/>
      <c r="C2" s="503"/>
      <c r="D2" s="30"/>
      <c r="E2" s="30"/>
      <c r="F2" s="32"/>
      <c r="G2" s="32"/>
      <c r="H2" s="32"/>
      <c r="I2" s="30"/>
      <c r="J2" s="30"/>
      <c r="K2" s="32"/>
      <c r="L2" s="32"/>
      <c r="M2" s="32"/>
      <c r="N2" s="32"/>
      <c r="O2" s="32"/>
      <c r="P2" s="30"/>
      <c r="Q2" s="30"/>
      <c r="R2" s="30"/>
      <c r="S2" s="30"/>
      <c r="T2" s="30"/>
      <c r="U2" s="2"/>
      <c r="V2" s="2"/>
      <c r="W2" s="2"/>
      <c r="X2" s="2"/>
      <c r="Y2" s="2"/>
      <c r="Z2" s="2"/>
      <c r="AA2" s="2"/>
    </row>
    <row r="3" spans="1:27" s="12" customFormat="1" ht="12" thickBot="1" x14ac:dyDescent="0.25">
      <c r="A3" s="30"/>
      <c r="B3" s="30"/>
      <c r="C3" s="30"/>
      <c r="D3" s="30"/>
      <c r="E3" s="30"/>
      <c r="F3" s="32"/>
      <c r="G3" s="32"/>
      <c r="H3" s="32"/>
      <c r="I3" s="30"/>
      <c r="J3" s="30"/>
      <c r="K3" s="32"/>
      <c r="L3" s="32"/>
      <c r="M3" s="32"/>
      <c r="N3" s="32"/>
      <c r="O3" s="32"/>
      <c r="P3" s="30"/>
      <c r="Q3" s="30"/>
      <c r="R3" s="30"/>
      <c r="S3" s="30"/>
      <c r="T3" s="30"/>
      <c r="U3" s="2"/>
      <c r="V3" s="2"/>
      <c r="W3" s="2"/>
      <c r="X3" s="2"/>
      <c r="Y3" s="2"/>
      <c r="Z3" s="2"/>
      <c r="AA3" s="2"/>
    </row>
    <row r="4" spans="1:27" s="12" customFormat="1" ht="14.1" customHeight="1" x14ac:dyDescent="0.2">
      <c r="A4" s="164" t="s">
        <v>181</v>
      </c>
      <c r="B4" s="110"/>
      <c r="C4" s="110"/>
      <c r="D4" s="110"/>
      <c r="E4" s="110"/>
      <c r="F4" s="111"/>
      <c r="G4" s="111"/>
      <c r="H4" s="111"/>
      <c r="I4" s="110"/>
      <c r="J4" s="110"/>
      <c r="K4" s="111"/>
      <c r="L4" s="111"/>
      <c r="M4" s="111"/>
      <c r="N4" s="111"/>
      <c r="O4" s="111"/>
      <c r="P4" s="110"/>
      <c r="Q4" s="110"/>
      <c r="R4" s="110"/>
      <c r="S4" s="110"/>
      <c r="T4" s="112"/>
      <c r="U4" s="2"/>
      <c r="V4" s="2"/>
      <c r="W4" s="2"/>
      <c r="X4" s="2"/>
      <c r="Y4" s="2"/>
      <c r="Z4" s="2"/>
      <c r="AA4" s="2"/>
    </row>
    <row r="5" spans="1:27" s="12" customFormat="1" ht="14.1" customHeight="1" x14ac:dyDescent="0.2">
      <c r="A5" s="165" t="s">
        <v>182</v>
      </c>
      <c r="B5" s="30"/>
      <c r="C5" s="30"/>
      <c r="D5" s="30"/>
      <c r="E5" s="30"/>
      <c r="F5" s="32"/>
      <c r="G5" s="32"/>
      <c r="H5" s="32"/>
      <c r="I5" s="30"/>
      <c r="J5" s="30"/>
      <c r="K5" s="32"/>
      <c r="L5" s="32"/>
      <c r="M5" s="32"/>
      <c r="N5" s="32"/>
      <c r="O5" s="32"/>
      <c r="P5" s="30"/>
      <c r="Q5" s="30"/>
      <c r="R5" s="30"/>
      <c r="S5" s="30"/>
      <c r="T5" s="113"/>
      <c r="U5" s="2"/>
      <c r="V5" s="2"/>
      <c r="W5" s="2"/>
      <c r="X5" s="2"/>
      <c r="Y5" s="2"/>
      <c r="Z5" s="2"/>
      <c r="AA5" s="2"/>
    </row>
    <row r="6" spans="1:27" s="12" customFormat="1" ht="14.1" customHeight="1" x14ac:dyDescent="0.2">
      <c r="A6" s="165" t="s">
        <v>183</v>
      </c>
      <c r="B6" s="30"/>
      <c r="C6" s="30"/>
      <c r="D6" s="30"/>
      <c r="E6" s="30"/>
      <c r="F6" s="32"/>
      <c r="G6" s="32"/>
      <c r="H6" s="32"/>
      <c r="I6" s="30"/>
      <c r="J6" s="30"/>
      <c r="K6" s="32"/>
      <c r="L6" s="32"/>
      <c r="M6" s="32"/>
      <c r="N6" s="32"/>
      <c r="O6" s="32"/>
      <c r="P6" s="30"/>
      <c r="Q6" s="30"/>
      <c r="R6" s="30"/>
      <c r="S6" s="30"/>
      <c r="T6" s="113"/>
      <c r="U6" s="2"/>
      <c r="V6" s="2"/>
      <c r="W6" s="2"/>
      <c r="X6" s="2"/>
      <c r="Y6" s="2"/>
      <c r="Z6" s="2"/>
      <c r="AA6" s="2"/>
    </row>
    <row r="7" spans="1:27" s="12" customFormat="1" ht="14.1" customHeight="1" x14ac:dyDescent="0.2">
      <c r="A7" s="165" t="s">
        <v>184</v>
      </c>
      <c r="B7" s="114"/>
      <c r="C7" s="114"/>
      <c r="D7" s="114"/>
      <c r="E7" s="114"/>
      <c r="F7" s="114"/>
      <c r="G7" s="114"/>
      <c r="H7" s="114"/>
      <c r="I7" s="114"/>
      <c r="J7" s="114"/>
      <c r="K7" s="114"/>
      <c r="L7" s="114"/>
      <c r="M7" s="114"/>
      <c r="N7" s="114"/>
      <c r="O7" s="114"/>
      <c r="P7" s="114"/>
      <c r="Q7" s="114"/>
      <c r="R7" s="114"/>
      <c r="S7" s="114"/>
      <c r="T7" s="115"/>
      <c r="U7" s="2"/>
      <c r="V7" s="2"/>
      <c r="W7" s="2"/>
      <c r="X7" s="2"/>
      <c r="Y7" s="2"/>
      <c r="Z7" s="2"/>
      <c r="AA7" s="2"/>
    </row>
    <row r="8" spans="1:27" s="12" customFormat="1" ht="14.1" customHeight="1" x14ac:dyDescent="0.2">
      <c r="A8" s="165" t="s">
        <v>185</v>
      </c>
      <c r="B8" s="114"/>
      <c r="C8" s="114"/>
      <c r="D8" s="114"/>
      <c r="E8" s="114"/>
      <c r="F8" s="114"/>
      <c r="G8" s="114"/>
      <c r="H8" s="114"/>
      <c r="I8" s="114"/>
      <c r="J8" s="114"/>
      <c r="K8" s="114"/>
      <c r="L8" s="114"/>
      <c r="M8" s="114"/>
      <c r="N8" s="114"/>
      <c r="O8" s="114"/>
      <c r="P8" s="114"/>
      <c r="Q8" s="114"/>
      <c r="R8" s="114"/>
      <c r="S8" s="114"/>
      <c r="T8" s="115"/>
      <c r="U8" s="2"/>
      <c r="V8" s="2"/>
      <c r="W8" s="2"/>
      <c r="X8" s="2"/>
      <c r="Y8" s="2"/>
      <c r="Z8" s="2"/>
      <c r="AA8" s="2"/>
    </row>
    <row r="9" spans="1:27" s="12" customFormat="1" ht="14.1" customHeight="1" x14ac:dyDescent="0.2">
      <c r="A9" s="165" t="s">
        <v>186</v>
      </c>
      <c r="B9" s="114"/>
      <c r="C9" s="114"/>
      <c r="D9" s="114"/>
      <c r="E9" s="114"/>
      <c r="F9" s="114"/>
      <c r="G9" s="114"/>
      <c r="H9" s="114"/>
      <c r="I9" s="114"/>
      <c r="J9" s="114"/>
      <c r="K9" s="114"/>
      <c r="L9" s="114"/>
      <c r="M9" s="114"/>
      <c r="N9" s="114"/>
      <c r="O9" s="114"/>
      <c r="P9" s="114"/>
      <c r="Q9" s="114"/>
      <c r="R9" s="114"/>
      <c r="S9" s="114"/>
      <c r="T9" s="115"/>
      <c r="U9" s="2"/>
      <c r="V9" s="2"/>
      <c r="W9" s="2"/>
      <c r="X9" s="2"/>
      <c r="Y9" s="2"/>
      <c r="Z9" s="2"/>
      <c r="AA9" s="2"/>
    </row>
    <row r="10" spans="1:27" s="12" customFormat="1" ht="14.1" customHeight="1" x14ac:dyDescent="0.2">
      <c r="A10" s="165" t="s">
        <v>187</v>
      </c>
      <c r="B10" s="114"/>
      <c r="C10" s="114"/>
      <c r="D10" s="114"/>
      <c r="E10" s="114"/>
      <c r="F10" s="114"/>
      <c r="G10" s="114"/>
      <c r="H10" s="114"/>
      <c r="I10" s="114"/>
      <c r="J10" s="114"/>
      <c r="K10" s="114"/>
      <c r="L10" s="114"/>
      <c r="M10" s="114"/>
      <c r="N10" s="114"/>
      <c r="O10" s="114"/>
      <c r="P10" s="114"/>
      <c r="Q10" s="114"/>
      <c r="R10" s="114"/>
      <c r="S10" s="114"/>
      <c r="T10" s="115"/>
      <c r="U10" s="2"/>
      <c r="V10" s="2"/>
      <c r="W10" s="2"/>
      <c r="X10" s="2"/>
      <c r="Y10" s="2"/>
      <c r="Z10" s="2"/>
      <c r="AA10" s="2"/>
    </row>
    <row r="11" spans="1:27" s="12" customFormat="1" ht="14.1" customHeight="1" x14ac:dyDescent="0.2">
      <c r="A11" s="165" t="s">
        <v>188</v>
      </c>
      <c r="B11" s="114"/>
      <c r="C11" s="114"/>
      <c r="D11" s="114"/>
      <c r="E11" s="114"/>
      <c r="F11" s="114"/>
      <c r="G11" s="114"/>
      <c r="H11" s="114"/>
      <c r="I11" s="114"/>
      <c r="J11" s="114"/>
      <c r="K11" s="114"/>
      <c r="L11" s="114"/>
      <c r="M11" s="114"/>
      <c r="N11" s="114"/>
      <c r="O11" s="114"/>
      <c r="P11" s="114"/>
      <c r="Q11" s="114"/>
      <c r="R11" s="114"/>
      <c r="S11" s="114"/>
      <c r="T11" s="115"/>
      <c r="U11" s="2"/>
      <c r="V11" s="2"/>
      <c r="W11" s="2"/>
      <c r="X11" s="2"/>
      <c r="Y11" s="2"/>
      <c r="Z11" s="2"/>
      <c r="AA11" s="2"/>
    </row>
    <row r="12" spans="1:27" s="12" customFormat="1" ht="14.1" customHeight="1" x14ac:dyDescent="0.2">
      <c r="A12" s="165" t="s">
        <v>189</v>
      </c>
      <c r="B12" s="114"/>
      <c r="C12" s="114"/>
      <c r="D12" s="114"/>
      <c r="E12" s="114"/>
      <c r="F12" s="114"/>
      <c r="G12" s="114"/>
      <c r="H12" s="114"/>
      <c r="I12" s="114"/>
      <c r="J12" s="114"/>
      <c r="K12" s="114"/>
      <c r="L12" s="114"/>
      <c r="M12" s="114"/>
      <c r="N12" s="114"/>
      <c r="O12" s="114"/>
      <c r="P12" s="114"/>
      <c r="Q12" s="114"/>
      <c r="R12" s="114"/>
      <c r="S12" s="114"/>
      <c r="T12" s="115"/>
      <c r="U12" s="2"/>
      <c r="V12" s="2"/>
      <c r="W12" s="2"/>
      <c r="X12" s="2"/>
      <c r="Y12" s="2"/>
      <c r="Z12" s="2"/>
      <c r="AA12" s="2"/>
    </row>
    <row r="13" spans="1:27" s="12" customFormat="1" ht="14.1" customHeight="1" x14ac:dyDescent="0.2">
      <c r="A13" s="165" t="s">
        <v>190</v>
      </c>
      <c r="B13" s="114"/>
      <c r="C13" s="114"/>
      <c r="D13" s="114"/>
      <c r="E13" s="114"/>
      <c r="F13" s="114"/>
      <c r="G13" s="114"/>
      <c r="H13" s="114"/>
      <c r="I13" s="114"/>
      <c r="J13" s="114"/>
      <c r="K13" s="114"/>
      <c r="L13" s="114"/>
      <c r="M13" s="114"/>
      <c r="N13" s="114"/>
      <c r="O13" s="114"/>
      <c r="P13" s="114"/>
      <c r="Q13" s="114"/>
      <c r="R13" s="114"/>
      <c r="S13" s="114"/>
      <c r="T13" s="115"/>
      <c r="U13" s="2"/>
      <c r="V13" s="2"/>
      <c r="W13" s="2"/>
      <c r="X13" s="2"/>
      <c r="Y13" s="2"/>
      <c r="Z13" s="2"/>
      <c r="AA13" s="2"/>
    </row>
    <row r="14" spans="1:27" s="12" customFormat="1" ht="14.1" customHeight="1" x14ac:dyDescent="0.2">
      <c r="A14" s="165" t="s">
        <v>191</v>
      </c>
      <c r="B14" s="114"/>
      <c r="C14" s="114"/>
      <c r="D14" s="114"/>
      <c r="E14" s="114"/>
      <c r="F14" s="114"/>
      <c r="G14" s="114"/>
      <c r="H14" s="114"/>
      <c r="I14" s="114"/>
      <c r="J14" s="114"/>
      <c r="K14" s="114"/>
      <c r="L14" s="114"/>
      <c r="M14" s="114"/>
      <c r="N14" s="114"/>
      <c r="O14" s="114"/>
      <c r="P14" s="114"/>
      <c r="Q14" s="114"/>
      <c r="R14" s="114"/>
      <c r="S14" s="114"/>
      <c r="T14" s="115"/>
      <c r="U14" s="2"/>
      <c r="V14" s="2"/>
      <c r="W14" s="2"/>
      <c r="X14" s="2"/>
      <c r="Y14" s="2"/>
      <c r="Z14" s="2"/>
      <c r="AA14" s="2"/>
    </row>
    <row r="15" spans="1:27" s="12" customFormat="1" ht="14.1" customHeight="1" x14ac:dyDescent="0.2">
      <c r="A15" s="165" t="s">
        <v>192</v>
      </c>
      <c r="B15" s="114"/>
      <c r="C15" s="114"/>
      <c r="D15" s="114"/>
      <c r="E15" s="114"/>
      <c r="F15" s="114"/>
      <c r="G15" s="114"/>
      <c r="H15" s="114"/>
      <c r="I15" s="114"/>
      <c r="J15" s="114"/>
      <c r="K15" s="114"/>
      <c r="L15" s="114"/>
      <c r="M15" s="114"/>
      <c r="N15" s="114"/>
      <c r="O15" s="114"/>
      <c r="P15" s="114"/>
      <c r="Q15" s="114"/>
      <c r="R15" s="114"/>
      <c r="S15" s="114"/>
      <c r="T15" s="115"/>
      <c r="U15" s="2"/>
      <c r="V15" s="2"/>
      <c r="W15" s="2"/>
      <c r="X15" s="2"/>
      <c r="Y15" s="2"/>
      <c r="Z15" s="2"/>
      <c r="AA15" s="2"/>
    </row>
    <row r="16" spans="1:27" s="12" customFormat="1" ht="14.1" customHeight="1" x14ac:dyDescent="0.2">
      <c r="A16" s="165" t="s">
        <v>193</v>
      </c>
      <c r="B16" s="114"/>
      <c r="C16" s="114"/>
      <c r="D16" s="114"/>
      <c r="E16" s="114"/>
      <c r="F16" s="114"/>
      <c r="G16" s="114"/>
      <c r="H16" s="114"/>
      <c r="I16" s="114"/>
      <c r="J16" s="114"/>
      <c r="K16" s="114"/>
      <c r="L16" s="114"/>
      <c r="M16" s="114"/>
      <c r="N16" s="114"/>
      <c r="O16" s="114"/>
      <c r="P16" s="114"/>
      <c r="Q16" s="114"/>
      <c r="R16" s="114"/>
      <c r="S16" s="114"/>
      <c r="T16" s="115"/>
      <c r="U16" s="2"/>
      <c r="V16" s="2"/>
      <c r="W16" s="2"/>
      <c r="X16" s="2"/>
      <c r="Y16" s="2"/>
      <c r="Z16" s="2"/>
      <c r="AA16" s="2"/>
    </row>
    <row r="17" spans="1:28" s="2" customFormat="1" ht="14.1" customHeight="1" x14ac:dyDescent="0.2">
      <c r="A17" s="165" t="s">
        <v>233</v>
      </c>
      <c r="B17" s="114"/>
      <c r="C17" s="114"/>
      <c r="D17" s="114"/>
      <c r="E17" s="114"/>
      <c r="F17" s="114"/>
      <c r="G17" s="114"/>
      <c r="H17" s="114"/>
      <c r="I17" s="114"/>
      <c r="J17" s="114"/>
      <c r="K17" s="114"/>
      <c r="L17" s="114"/>
      <c r="M17" s="114"/>
      <c r="N17" s="114"/>
      <c r="O17" s="114"/>
      <c r="P17" s="114"/>
      <c r="Q17" s="114"/>
      <c r="R17" s="114"/>
      <c r="S17" s="114"/>
      <c r="T17" s="115"/>
      <c r="AB17" s="12"/>
    </row>
    <row r="18" spans="1:28" s="2" customFormat="1" ht="14.1" customHeight="1" x14ac:dyDescent="0.2">
      <c r="A18" s="165" t="s">
        <v>232</v>
      </c>
      <c r="B18" s="114"/>
      <c r="C18" s="114"/>
      <c r="D18" s="114"/>
      <c r="E18" s="114"/>
      <c r="F18" s="114"/>
      <c r="G18" s="114"/>
      <c r="H18" s="114"/>
      <c r="I18" s="114"/>
      <c r="J18" s="114"/>
      <c r="K18" s="114"/>
      <c r="L18" s="114"/>
      <c r="M18" s="114"/>
      <c r="N18" s="114"/>
      <c r="O18" s="114"/>
      <c r="P18" s="114"/>
      <c r="Q18" s="114"/>
      <c r="R18" s="114"/>
      <c r="S18" s="114"/>
      <c r="T18" s="115"/>
      <c r="AB18" s="12"/>
    </row>
    <row r="19" spans="1:28" s="2" customFormat="1" ht="14.1" customHeight="1" x14ac:dyDescent="0.2">
      <c r="A19" s="165" t="s">
        <v>194</v>
      </c>
      <c r="B19" s="114"/>
      <c r="C19" s="114"/>
      <c r="D19" s="114"/>
      <c r="E19" s="114"/>
      <c r="F19" s="114"/>
      <c r="G19" s="114"/>
      <c r="H19" s="114"/>
      <c r="I19" s="114"/>
      <c r="J19" s="114"/>
      <c r="K19" s="114"/>
      <c r="L19" s="114"/>
      <c r="M19" s="114"/>
      <c r="N19" s="114"/>
      <c r="O19" s="114"/>
      <c r="P19" s="114"/>
      <c r="Q19" s="114"/>
      <c r="R19" s="114"/>
      <c r="S19" s="114"/>
      <c r="T19" s="115"/>
      <c r="AB19" s="12"/>
    </row>
    <row r="20" spans="1:28" s="2" customFormat="1" ht="14.1" customHeight="1" x14ac:dyDescent="0.2">
      <c r="A20" s="165" t="s">
        <v>195</v>
      </c>
      <c r="B20" s="114"/>
      <c r="C20" s="114"/>
      <c r="D20" s="114"/>
      <c r="E20" s="114"/>
      <c r="F20" s="114"/>
      <c r="G20" s="114"/>
      <c r="H20" s="114"/>
      <c r="I20" s="114"/>
      <c r="J20" s="114"/>
      <c r="K20" s="114"/>
      <c r="L20" s="114"/>
      <c r="M20" s="114"/>
      <c r="N20" s="114"/>
      <c r="O20" s="114"/>
      <c r="P20" s="114"/>
      <c r="Q20" s="114"/>
      <c r="R20" s="114"/>
      <c r="S20" s="114"/>
      <c r="T20" s="115"/>
      <c r="AB20" s="12"/>
    </row>
    <row r="21" spans="1:28" s="2" customFormat="1" ht="14.1" customHeight="1" x14ac:dyDescent="0.2">
      <c r="A21" s="165" t="s">
        <v>196</v>
      </c>
      <c r="B21" s="114"/>
      <c r="C21" s="114"/>
      <c r="D21" s="114"/>
      <c r="E21" s="114"/>
      <c r="F21" s="114"/>
      <c r="G21" s="114"/>
      <c r="H21" s="114"/>
      <c r="I21" s="114"/>
      <c r="J21" s="114"/>
      <c r="K21" s="114"/>
      <c r="L21" s="114"/>
      <c r="M21" s="114"/>
      <c r="N21" s="114"/>
      <c r="O21" s="114"/>
      <c r="P21" s="114"/>
      <c r="Q21" s="114"/>
      <c r="R21" s="114"/>
      <c r="S21" s="114"/>
      <c r="T21" s="115"/>
      <c r="AB21" s="12"/>
    </row>
    <row r="22" spans="1:28" s="2" customFormat="1" ht="14.1" customHeight="1" x14ac:dyDescent="0.2">
      <c r="A22" s="165" t="s">
        <v>197</v>
      </c>
      <c r="B22" s="114"/>
      <c r="C22" s="114"/>
      <c r="D22" s="114"/>
      <c r="E22" s="114"/>
      <c r="F22" s="114"/>
      <c r="G22" s="114"/>
      <c r="H22" s="114"/>
      <c r="I22" s="114"/>
      <c r="J22" s="114"/>
      <c r="K22" s="114"/>
      <c r="L22" s="114"/>
      <c r="M22" s="114"/>
      <c r="N22" s="114"/>
      <c r="O22" s="114"/>
      <c r="P22" s="114"/>
      <c r="Q22" s="114"/>
      <c r="R22" s="114"/>
      <c r="S22" s="114"/>
      <c r="T22" s="115"/>
      <c r="AB22" s="12"/>
    </row>
    <row r="23" spans="1:28" s="2" customFormat="1" ht="14.1" customHeight="1" x14ac:dyDescent="0.2">
      <c r="A23" s="165" t="s">
        <v>198</v>
      </c>
      <c r="B23" s="114"/>
      <c r="C23" s="114"/>
      <c r="D23" s="114"/>
      <c r="E23" s="114"/>
      <c r="F23" s="114"/>
      <c r="G23" s="114"/>
      <c r="H23" s="114"/>
      <c r="I23" s="114"/>
      <c r="J23" s="114"/>
      <c r="K23" s="114"/>
      <c r="L23" s="114"/>
      <c r="M23" s="114"/>
      <c r="N23" s="114"/>
      <c r="O23" s="114"/>
      <c r="P23" s="114"/>
      <c r="Q23" s="114"/>
      <c r="R23" s="114"/>
      <c r="S23" s="114"/>
      <c r="T23" s="115"/>
      <c r="AB23" s="12"/>
    </row>
    <row r="24" spans="1:28" s="2" customFormat="1" ht="14.1" customHeight="1" x14ac:dyDescent="0.2">
      <c r="A24" s="165" t="s">
        <v>199</v>
      </c>
      <c r="B24" s="114"/>
      <c r="C24" s="114"/>
      <c r="D24" s="114"/>
      <c r="E24" s="114"/>
      <c r="F24" s="114"/>
      <c r="G24" s="114"/>
      <c r="H24" s="114"/>
      <c r="I24" s="114"/>
      <c r="J24" s="114"/>
      <c r="K24" s="114"/>
      <c r="L24" s="114"/>
      <c r="M24" s="114"/>
      <c r="N24" s="114"/>
      <c r="O24" s="114"/>
      <c r="P24" s="114"/>
      <c r="Q24" s="114"/>
      <c r="R24" s="114"/>
      <c r="S24" s="114"/>
      <c r="T24" s="115"/>
      <c r="AB24" s="12"/>
    </row>
    <row r="25" spans="1:28" s="2" customFormat="1" ht="14.1" customHeight="1" x14ac:dyDescent="0.2">
      <c r="A25" s="165" t="s">
        <v>200</v>
      </c>
      <c r="B25" s="114"/>
      <c r="C25" s="114"/>
      <c r="D25" s="114"/>
      <c r="E25" s="114"/>
      <c r="F25" s="114"/>
      <c r="G25" s="114"/>
      <c r="H25" s="114"/>
      <c r="I25" s="114"/>
      <c r="J25" s="114"/>
      <c r="K25" s="114"/>
      <c r="L25" s="114"/>
      <c r="M25" s="114"/>
      <c r="N25" s="114"/>
      <c r="O25" s="114"/>
      <c r="P25" s="114"/>
      <c r="Q25" s="114"/>
      <c r="R25" s="114"/>
      <c r="S25" s="114"/>
      <c r="T25" s="115"/>
      <c r="AB25" s="12"/>
    </row>
    <row r="26" spans="1:28" s="2" customFormat="1" ht="14.1" customHeight="1" x14ac:dyDescent="0.2">
      <c r="A26" s="165" t="s">
        <v>201</v>
      </c>
      <c r="B26" s="114"/>
      <c r="C26" s="114"/>
      <c r="D26" s="114"/>
      <c r="E26" s="114"/>
      <c r="F26" s="114"/>
      <c r="G26" s="114"/>
      <c r="H26" s="114"/>
      <c r="I26" s="114"/>
      <c r="J26" s="114"/>
      <c r="K26" s="114"/>
      <c r="L26" s="114"/>
      <c r="M26" s="114"/>
      <c r="N26" s="114"/>
      <c r="O26" s="114"/>
      <c r="P26" s="114"/>
      <c r="Q26" s="114"/>
      <c r="R26" s="114"/>
      <c r="S26" s="114"/>
      <c r="T26" s="115"/>
      <c r="AB26" s="12"/>
    </row>
    <row r="27" spans="1:28" s="2" customFormat="1" ht="14.1" customHeight="1" x14ac:dyDescent="0.2">
      <c r="A27" s="165" t="s">
        <v>202</v>
      </c>
      <c r="B27" s="114"/>
      <c r="C27" s="114"/>
      <c r="D27" s="114"/>
      <c r="E27" s="114"/>
      <c r="F27" s="114"/>
      <c r="G27" s="114"/>
      <c r="H27" s="114"/>
      <c r="I27" s="114"/>
      <c r="J27" s="114"/>
      <c r="K27" s="114"/>
      <c r="L27" s="114"/>
      <c r="M27" s="114"/>
      <c r="N27" s="114"/>
      <c r="O27" s="114"/>
      <c r="P27" s="114"/>
      <c r="Q27" s="114"/>
      <c r="R27" s="114"/>
      <c r="S27" s="114"/>
      <c r="T27" s="115"/>
      <c r="AB27" s="12"/>
    </row>
    <row r="28" spans="1:28" s="2" customFormat="1" ht="14.1" customHeight="1" x14ac:dyDescent="0.2">
      <c r="A28" s="165" t="s">
        <v>203</v>
      </c>
      <c r="B28" s="114"/>
      <c r="C28" s="114"/>
      <c r="D28" s="114"/>
      <c r="E28" s="114"/>
      <c r="F28" s="114"/>
      <c r="G28" s="114"/>
      <c r="H28" s="114"/>
      <c r="I28" s="114"/>
      <c r="J28" s="114"/>
      <c r="K28" s="114"/>
      <c r="L28" s="114"/>
      <c r="M28" s="114"/>
      <c r="N28" s="114"/>
      <c r="O28" s="114"/>
      <c r="P28" s="114"/>
      <c r="Q28" s="114"/>
      <c r="R28" s="114"/>
      <c r="S28" s="114"/>
      <c r="T28" s="115"/>
      <c r="AB28" s="12"/>
    </row>
    <row r="29" spans="1:28" s="2" customFormat="1" ht="14.1" customHeight="1" x14ac:dyDescent="0.2">
      <c r="A29" s="165" t="s">
        <v>215</v>
      </c>
      <c r="B29" s="114"/>
      <c r="C29" s="114"/>
      <c r="D29" s="114"/>
      <c r="E29" s="114"/>
      <c r="F29" s="114"/>
      <c r="G29" s="114"/>
      <c r="H29" s="114"/>
      <c r="I29" s="114"/>
      <c r="J29" s="114"/>
      <c r="K29" s="114"/>
      <c r="L29" s="114"/>
      <c r="M29" s="114"/>
      <c r="N29" s="114"/>
      <c r="O29" s="114"/>
      <c r="P29" s="114"/>
      <c r="Q29" s="114"/>
      <c r="R29" s="114"/>
      <c r="S29" s="114"/>
      <c r="T29" s="115"/>
      <c r="AB29" s="12"/>
    </row>
    <row r="30" spans="1:28" s="2" customFormat="1" ht="14.1" customHeight="1" thickBot="1" x14ac:dyDescent="0.25">
      <c r="A30" s="166" t="s">
        <v>204</v>
      </c>
      <c r="B30" s="116"/>
      <c r="C30" s="116"/>
      <c r="D30" s="116"/>
      <c r="E30" s="116"/>
      <c r="F30" s="116"/>
      <c r="G30" s="116"/>
      <c r="H30" s="116"/>
      <c r="I30" s="116"/>
      <c r="J30" s="116"/>
      <c r="K30" s="116"/>
      <c r="L30" s="116"/>
      <c r="M30" s="116"/>
      <c r="N30" s="116"/>
      <c r="O30" s="116"/>
      <c r="P30" s="116"/>
      <c r="Q30" s="116"/>
      <c r="R30" s="116"/>
      <c r="S30" s="116"/>
      <c r="T30" s="69"/>
      <c r="AB30" s="12"/>
    </row>
  </sheetData>
  <mergeCells count="1">
    <mergeCell ref="A2:C2"/>
  </mergeCells>
  <pageMargins left="0.70866141732283472" right="0.70866141732283472" top="0.74803149606299213" bottom="0.74803149606299213" header="0.31496062992125984" footer="0.31496062992125984"/>
  <pageSetup scale="37" orientation="landscape" r:id="rId1"/>
  <headerFooter>
    <oddHeader>&amp;CNOTAS A LOS ESTADOS FINANCIEROS</oddHeader>
    <oddFooter>&amp;L&amp;F&amp;R&amp;A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D107"/>
  <sheetViews>
    <sheetView zoomScaleNormal="100" zoomScaleSheetLayoutView="100" workbookViewId="0">
      <selection activeCell="D84" sqref="D84"/>
    </sheetView>
  </sheetViews>
  <sheetFormatPr baseColWidth="10" defaultColWidth="12.42578125" defaultRowHeight="11.25" x14ac:dyDescent="0.2"/>
  <cols>
    <col min="1" max="1" width="19.7109375" style="89" customWidth="1"/>
    <col min="2" max="2" width="50.7109375" style="89" customWidth="1"/>
    <col min="3" max="3" width="17.7109375" style="4" customWidth="1"/>
    <col min="4" max="4" width="88.85546875" style="4" customWidth="1"/>
    <col min="5" max="16384" width="12.42578125" style="89"/>
  </cols>
  <sheetData>
    <row r="1" spans="1:4" x14ac:dyDescent="0.2">
      <c r="A1" s="21" t="s">
        <v>43</v>
      </c>
      <c r="B1" s="21"/>
      <c r="D1" s="5"/>
    </row>
    <row r="2" spans="1:4" x14ac:dyDescent="0.2">
      <c r="A2" s="21" t="s">
        <v>0</v>
      </c>
      <c r="B2" s="21"/>
    </row>
    <row r="3" spans="1:4" s="12" customFormat="1" x14ac:dyDescent="0.2">
      <c r="C3" s="22"/>
      <c r="D3" s="22"/>
    </row>
    <row r="4" spans="1:4" s="12" customFormat="1" x14ac:dyDescent="0.2">
      <c r="C4" s="22"/>
      <c r="D4" s="22"/>
    </row>
    <row r="5" spans="1:4" s="12" customFormat="1" ht="11.25" customHeight="1" x14ac:dyDescent="0.2">
      <c r="A5" s="303" t="s">
        <v>347</v>
      </c>
      <c r="B5" s="303"/>
      <c r="C5" s="13"/>
      <c r="D5" s="190" t="s">
        <v>346</v>
      </c>
    </row>
    <row r="6" spans="1:4" ht="11.25" customHeight="1" x14ac:dyDescent="0.2">
      <c r="A6" s="309"/>
      <c r="B6" s="309"/>
      <c r="C6" s="310"/>
      <c r="D6" s="330"/>
    </row>
    <row r="7" spans="1:4" ht="15" customHeight="1" x14ac:dyDescent="0.2">
      <c r="A7" s="227" t="s">
        <v>45</v>
      </c>
      <c r="B7" s="226" t="s">
        <v>46</v>
      </c>
      <c r="C7" s="224" t="s">
        <v>242</v>
      </c>
      <c r="D7" s="224" t="s">
        <v>252</v>
      </c>
    </row>
    <row r="8" spans="1:4" ht="101.25" x14ac:dyDescent="0.2">
      <c r="A8" s="237" t="s">
        <v>895</v>
      </c>
      <c r="B8" s="237" t="s">
        <v>896</v>
      </c>
      <c r="C8" s="235">
        <v>129531303.23999999</v>
      </c>
      <c r="D8" s="221" t="s">
        <v>1739</v>
      </c>
    </row>
    <row r="9" spans="1:4" ht="101.25" x14ac:dyDescent="0.2">
      <c r="A9" s="237" t="s">
        <v>897</v>
      </c>
      <c r="B9" s="237" t="s">
        <v>898</v>
      </c>
      <c r="C9" s="235">
        <v>129531303.23999999</v>
      </c>
      <c r="D9" s="221" t="s">
        <v>1739</v>
      </c>
    </row>
    <row r="10" spans="1:4" ht="101.25" x14ac:dyDescent="0.2">
      <c r="A10" s="237" t="s">
        <v>899</v>
      </c>
      <c r="B10" s="237" t="s">
        <v>900</v>
      </c>
      <c r="C10" s="235">
        <v>129531303.23999999</v>
      </c>
      <c r="D10" s="221" t="s">
        <v>1739</v>
      </c>
    </row>
    <row r="11" spans="1:4" ht="101.25" x14ac:dyDescent="0.2">
      <c r="A11" s="237" t="s">
        <v>901</v>
      </c>
      <c r="B11" s="237" t="s">
        <v>902</v>
      </c>
      <c r="C11" s="235">
        <v>24379824.859999999</v>
      </c>
      <c r="D11" s="221" t="s">
        <v>1739</v>
      </c>
    </row>
    <row r="12" spans="1:4" ht="101.25" x14ac:dyDescent="0.2">
      <c r="A12" s="237" t="s">
        <v>903</v>
      </c>
      <c r="B12" s="237" t="s">
        <v>517</v>
      </c>
      <c r="C12" s="235">
        <v>1476248.1</v>
      </c>
      <c r="D12" s="221" t="s">
        <v>1739</v>
      </c>
    </row>
    <row r="13" spans="1:4" ht="101.25" x14ac:dyDescent="0.2">
      <c r="A13" s="237" t="s">
        <v>904</v>
      </c>
      <c r="B13" s="237" t="s">
        <v>518</v>
      </c>
      <c r="C13" s="235">
        <v>4754141.13</v>
      </c>
      <c r="D13" s="221" t="s">
        <v>1739</v>
      </c>
    </row>
    <row r="14" spans="1:4" ht="101.25" x14ac:dyDescent="0.2">
      <c r="A14" s="237" t="s">
        <v>905</v>
      </c>
      <c r="B14" s="237" t="s">
        <v>519</v>
      </c>
      <c r="C14" s="235">
        <v>10553250.960000001</v>
      </c>
      <c r="D14" s="221" t="s">
        <v>1739</v>
      </c>
    </row>
    <row r="15" spans="1:4" ht="101.25" x14ac:dyDescent="0.2">
      <c r="A15" s="237" t="s">
        <v>906</v>
      </c>
      <c r="B15" s="237" t="s">
        <v>520</v>
      </c>
      <c r="C15" s="235">
        <v>3981783.61</v>
      </c>
      <c r="D15" s="221" t="s">
        <v>1739</v>
      </c>
    </row>
    <row r="16" spans="1:4" ht="101.25" x14ac:dyDescent="0.2">
      <c r="A16" s="237" t="s">
        <v>907</v>
      </c>
      <c r="B16" s="237" t="s">
        <v>521</v>
      </c>
      <c r="C16" s="235">
        <v>1147554.56</v>
      </c>
      <c r="D16" s="221" t="s">
        <v>1739</v>
      </c>
    </row>
    <row r="17" spans="1:4" ht="101.25" x14ac:dyDescent="0.2">
      <c r="A17" s="237" t="s">
        <v>908</v>
      </c>
      <c r="B17" s="237" t="s">
        <v>909</v>
      </c>
      <c r="C17" s="235">
        <v>2466846.5</v>
      </c>
      <c r="D17" s="221" t="s">
        <v>1739</v>
      </c>
    </row>
    <row r="18" spans="1:4" ht="101.25" x14ac:dyDescent="0.2">
      <c r="A18" s="237" t="s">
        <v>910</v>
      </c>
      <c r="B18" s="237" t="s">
        <v>911</v>
      </c>
      <c r="C18" s="235">
        <v>3798868.1</v>
      </c>
      <c r="D18" s="221" t="s">
        <v>1823</v>
      </c>
    </row>
    <row r="19" spans="1:4" ht="101.25" x14ac:dyDescent="0.2">
      <c r="A19" s="237" t="s">
        <v>912</v>
      </c>
      <c r="B19" s="237" t="s">
        <v>913</v>
      </c>
      <c r="C19" s="235">
        <v>3798868.1</v>
      </c>
      <c r="D19" s="221" t="s">
        <v>1823</v>
      </c>
    </row>
    <row r="20" spans="1:4" ht="101.25" x14ac:dyDescent="0.2">
      <c r="A20" s="237" t="s">
        <v>914</v>
      </c>
      <c r="B20" s="237" t="s">
        <v>915</v>
      </c>
      <c r="C20" s="235">
        <v>52396810.350000001</v>
      </c>
      <c r="D20" s="221" t="s">
        <v>1739</v>
      </c>
    </row>
    <row r="21" spans="1:4" ht="101.25" x14ac:dyDescent="0.2">
      <c r="A21" s="237" t="s">
        <v>916</v>
      </c>
      <c r="B21" s="237" t="s">
        <v>522</v>
      </c>
      <c r="C21" s="235">
        <v>12400000</v>
      </c>
      <c r="D21" s="221" t="s">
        <v>1739</v>
      </c>
    </row>
    <row r="22" spans="1:4" ht="101.25" x14ac:dyDescent="0.2">
      <c r="A22" s="237" t="s">
        <v>917</v>
      </c>
      <c r="B22" s="237" t="s">
        <v>918</v>
      </c>
      <c r="C22" s="235">
        <v>21536810.350000001</v>
      </c>
      <c r="D22" s="221" t="s">
        <v>1739</v>
      </c>
    </row>
    <row r="23" spans="1:4" ht="101.25" x14ac:dyDescent="0.2">
      <c r="A23" s="237" t="s">
        <v>919</v>
      </c>
      <c r="B23" s="237" t="s">
        <v>920</v>
      </c>
      <c r="C23" s="235">
        <v>8500000</v>
      </c>
      <c r="D23" s="221" t="s">
        <v>1739</v>
      </c>
    </row>
    <row r="24" spans="1:4" ht="101.25" x14ac:dyDescent="0.2">
      <c r="A24" s="237" t="s">
        <v>921</v>
      </c>
      <c r="B24" s="237" t="s">
        <v>922</v>
      </c>
      <c r="C24" s="235">
        <v>8800000</v>
      </c>
      <c r="D24" s="221" t="s">
        <v>1739</v>
      </c>
    </row>
    <row r="25" spans="1:4" ht="101.25" x14ac:dyDescent="0.2">
      <c r="A25" s="237" t="s">
        <v>923</v>
      </c>
      <c r="B25" s="237" t="s">
        <v>924</v>
      </c>
      <c r="C25" s="235">
        <v>1160000</v>
      </c>
      <c r="D25" s="221" t="s">
        <v>1739</v>
      </c>
    </row>
    <row r="26" spans="1:4" x14ac:dyDescent="0.2">
      <c r="A26" s="237" t="s">
        <v>925</v>
      </c>
      <c r="B26" s="237" t="s">
        <v>926</v>
      </c>
      <c r="C26" s="235">
        <v>28542238</v>
      </c>
      <c r="D26" s="221" t="s">
        <v>927</v>
      </c>
    </row>
    <row r="27" spans="1:4" x14ac:dyDescent="0.2">
      <c r="A27" s="237" t="s">
        <v>928</v>
      </c>
      <c r="B27" s="237" t="s">
        <v>929</v>
      </c>
      <c r="C27" s="235">
        <v>23718783</v>
      </c>
      <c r="D27" s="221" t="s">
        <v>1824</v>
      </c>
    </row>
    <row r="28" spans="1:4" x14ac:dyDescent="0.2">
      <c r="A28" s="237" t="s">
        <v>930</v>
      </c>
      <c r="B28" s="237" t="s">
        <v>931</v>
      </c>
      <c r="C28" s="235">
        <v>443070</v>
      </c>
      <c r="D28" s="221" t="s">
        <v>927</v>
      </c>
    </row>
    <row r="29" spans="1:4" x14ac:dyDescent="0.2">
      <c r="A29" s="237" t="s">
        <v>932</v>
      </c>
      <c r="B29" s="237" t="s">
        <v>933</v>
      </c>
      <c r="C29" s="235">
        <v>0</v>
      </c>
      <c r="D29" s="221" t="s">
        <v>927</v>
      </c>
    </row>
    <row r="30" spans="1:4" x14ac:dyDescent="0.2">
      <c r="A30" s="237" t="s">
        <v>934</v>
      </c>
      <c r="B30" s="237" t="s">
        <v>935</v>
      </c>
      <c r="C30" s="235">
        <v>4296185</v>
      </c>
      <c r="D30" s="221" t="s">
        <v>927</v>
      </c>
    </row>
    <row r="31" spans="1:4" x14ac:dyDescent="0.2">
      <c r="A31" s="237" t="s">
        <v>1304</v>
      </c>
      <c r="B31" s="237" t="s">
        <v>1305</v>
      </c>
      <c r="C31" s="235">
        <v>84200</v>
      </c>
      <c r="D31" s="221" t="s">
        <v>927</v>
      </c>
    </row>
    <row r="32" spans="1:4" ht="101.25" x14ac:dyDescent="0.2">
      <c r="A32" s="237" t="s">
        <v>936</v>
      </c>
      <c r="B32" s="237" t="s">
        <v>30</v>
      </c>
      <c r="C32" s="235">
        <v>7658965.1299999999</v>
      </c>
      <c r="D32" s="221" t="s">
        <v>1739</v>
      </c>
    </row>
    <row r="33" spans="1:4" ht="22.5" x14ac:dyDescent="0.2">
      <c r="A33" s="237" t="s">
        <v>1681</v>
      </c>
      <c r="B33" s="237" t="s">
        <v>1682</v>
      </c>
      <c r="C33" s="235">
        <v>392667.4</v>
      </c>
      <c r="D33" s="221" t="s">
        <v>1683</v>
      </c>
    </row>
    <row r="34" spans="1:4" ht="101.25" x14ac:dyDescent="0.2">
      <c r="A34" s="237" t="s">
        <v>937</v>
      </c>
      <c r="B34" s="237" t="s">
        <v>938</v>
      </c>
      <c r="C34" s="235">
        <v>746979.96</v>
      </c>
      <c r="D34" s="221" t="s">
        <v>1825</v>
      </c>
    </row>
    <row r="35" spans="1:4" ht="90" x14ac:dyDescent="0.2">
      <c r="A35" s="237" t="s">
        <v>939</v>
      </c>
      <c r="B35" s="237" t="s">
        <v>940</v>
      </c>
      <c r="C35" s="235">
        <v>70156.149999999994</v>
      </c>
      <c r="D35" s="221" t="s">
        <v>941</v>
      </c>
    </row>
    <row r="36" spans="1:4" ht="101.25" x14ac:dyDescent="0.2">
      <c r="A36" s="237" t="s">
        <v>942</v>
      </c>
      <c r="B36" s="237" t="s">
        <v>943</v>
      </c>
      <c r="C36" s="235">
        <v>5156236.46</v>
      </c>
      <c r="D36" s="221" t="s">
        <v>1739</v>
      </c>
    </row>
    <row r="37" spans="1:4" ht="22.5" x14ac:dyDescent="0.2">
      <c r="A37" s="237" t="s">
        <v>944</v>
      </c>
      <c r="B37" s="237" t="s">
        <v>943</v>
      </c>
      <c r="C37" s="235">
        <v>883845.58</v>
      </c>
      <c r="D37" s="221" t="s">
        <v>945</v>
      </c>
    </row>
    <row r="38" spans="1:4" ht="22.5" x14ac:dyDescent="0.2">
      <c r="A38" s="237" t="s">
        <v>946</v>
      </c>
      <c r="B38" s="237" t="s">
        <v>947</v>
      </c>
      <c r="C38" s="235">
        <v>38351.47</v>
      </c>
      <c r="D38" s="221" t="s">
        <v>948</v>
      </c>
    </row>
    <row r="39" spans="1:4" ht="22.5" x14ac:dyDescent="0.2">
      <c r="A39" s="237" t="s">
        <v>949</v>
      </c>
      <c r="B39" s="237" t="s">
        <v>947</v>
      </c>
      <c r="C39" s="235">
        <v>18940.59</v>
      </c>
      <c r="D39" s="221" t="s">
        <v>950</v>
      </c>
    </row>
    <row r="40" spans="1:4" x14ac:dyDescent="0.2">
      <c r="A40" s="237" t="s">
        <v>1306</v>
      </c>
      <c r="B40" s="237" t="s">
        <v>1307</v>
      </c>
      <c r="C40" s="235">
        <v>65000</v>
      </c>
      <c r="D40" s="221" t="s">
        <v>1310</v>
      </c>
    </row>
    <row r="41" spans="1:4" x14ac:dyDescent="0.2">
      <c r="A41" s="237" t="s">
        <v>1308</v>
      </c>
      <c r="B41" s="237" t="s">
        <v>1307</v>
      </c>
      <c r="C41" s="235">
        <v>286787.52</v>
      </c>
      <c r="D41" s="221" t="s">
        <v>1311</v>
      </c>
    </row>
    <row r="42" spans="1:4" ht="90" x14ac:dyDescent="0.2">
      <c r="A42" s="237" t="s">
        <v>951</v>
      </c>
      <c r="B42" s="237" t="s">
        <v>952</v>
      </c>
      <c r="C42" s="235">
        <v>7763496.3600000003</v>
      </c>
      <c r="D42" s="221" t="s">
        <v>953</v>
      </c>
    </row>
    <row r="43" spans="1:4" ht="90" x14ac:dyDescent="0.2">
      <c r="A43" s="237" t="s">
        <v>954</v>
      </c>
      <c r="B43" s="237" t="s">
        <v>955</v>
      </c>
      <c r="C43" s="235">
        <v>2399542.69</v>
      </c>
      <c r="D43" s="221" t="s">
        <v>953</v>
      </c>
    </row>
    <row r="44" spans="1:4" ht="90" x14ac:dyDescent="0.2">
      <c r="A44" s="237" t="s">
        <v>956</v>
      </c>
      <c r="B44" s="237" t="s">
        <v>957</v>
      </c>
      <c r="C44" s="235">
        <v>405493.02</v>
      </c>
      <c r="D44" s="221" t="s">
        <v>953</v>
      </c>
    </row>
    <row r="45" spans="1:4" ht="90" x14ac:dyDescent="0.2">
      <c r="A45" s="237" t="s">
        <v>958</v>
      </c>
      <c r="B45" s="237" t="s">
        <v>959</v>
      </c>
      <c r="C45" s="235">
        <v>420032.42</v>
      </c>
      <c r="D45" s="221" t="s">
        <v>953</v>
      </c>
    </row>
    <row r="46" spans="1:4" ht="90" x14ac:dyDescent="0.2">
      <c r="A46" s="237" t="s">
        <v>960</v>
      </c>
      <c r="B46" s="237" t="s">
        <v>961</v>
      </c>
      <c r="C46" s="235">
        <v>772957.93</v>
      </c>
      <c r="D46" s="221" t="s">
        <v>953</v>
      </c>
    </row>
    <row r="47" spans="1:4" ht="90" x14ac:dyDescent="0.2">
      <c r="A47" s="237" t="s">
        <v>962</v>
      </c>
      <c r="B47" s="237" t="s">
        <v>963</v>
      </c>
      <c r="C47" s="235">
        <v>4449.4799999999996</v>
      </c>
      <c r="D47" s="221" t="s">
        <v>953</v>
      </c>
    </row>
    <row r="48" spans="1:4" ht="90" x14ac:dyDescent="0.2">
      <c r="A48" s="237" t="s">
        <v>964</v>
      </c>
      <c r="B48" s="237" t="s">
        <v>965</v>
      </c>
      <c r="C48" s="235">
        <v>32651.97</v>
      </c>
      <c r="D48" s="221" t="s">
        <v>953</v>
      </c>
    </row>
    <row r="49" spans="1:4" ht="90" x14ac:dyDescent="0.2">
      <c r="A49" s="237" t="s">
        <v>966</v>
      </c>
      <c r="B49" s="237" t="s">
        <v>967</v>
      </c>
      <c r="C49" s="235">
        <v>104785.87</v>
      </c>
      <c r="D49" s="221" t="s">
        <v>953</v>
      </c>
    </row>
    <row r="50" spans="1:4" ht="90" x14ac:dyDescent="0.2">
      <c r="A50" s="237" t="s">
        <v>968</v>
      </c>
      <c r="B50" s="237" t="s">
        <v>969</v>
      </c>
      <c r="C50" s="235">
        <v>21551.919999999998</v>
      </c>
      <c r="D50" s="221" t="s">
        <v>953</v>
      </c>
    </row>
    <row r="51" spans="1:4" ht="90" x14ac:dyDescent="0.2">
      <c r="A51" s="237" t="s">
        <v>1759</v>
      </c>
      <c r="B51" s="237" t="s">
        <v>1760</v>
      </c>
      <c r="C51" s="235">
        <v>51312.4</v>
      </c>
      <c r="D51" s="221" t="s">
        <v>953</v>
      </c>
    </row>
    <row r="52" spans="1:4" ht="90" x14ac:dyDescent="0.2">
      <c r="A52" s="237" t="s">
        <v>970</v>
      </c>
      <c r="B52" s="237" t="s">
        <v>971</v>
      </c>
      <c r="C52" s="235">
        <v>34274.97</v>
      </c>
      <c r="D52" s="221" t="s">
        <v>953</v>
      </c>
    </row>
    <row r="53" spans="1:4" ht="90" x14ac:dyDescent="0.2">
      <c r="A53" s="237" t="s">
        <v>972</v>
      </c>
      <c r="B53" s="237" t="s">
        <v>573</v>
      </c>
      <c r="C53" s="235">
        <v>36324.129999999997</v>
      </c>
      <c r="D53" s="221" t="s">
        <v>953</v>
      </c>
    </row>
    <row r="54" spans="1:4" ht="90" x14ac:dyDescent="0.2">
      <c r="A54" s="237" t="s">
        <v>973</v>
      </c>
      <c r="B54" s="237" t="s">
        <v>974</v>
      </c>
      <c r="C54" s="235">
        <v>448048.29</v>
      </c>
      <c r="D54" s="221" t="s">
        <v>953</v>
      </c>
    </row>
    <row r="55" spans="1:4" ht="90" x14ac:dyDescent="0.2">
      <c r="A55" s="237" t="s">
        <v>975</v>
      </c>
      <c r="B55" s="237" t="s">
        <v>976</v>
      </c>
      <c r="C55" s="235">
        <v>472557.46</v>
      </c>
      <c r="D55" s="221" t="s">
        <v>953</v>
      </c>
    </row>
    <row r="56" spans="1:4" ht="90" x14ac:dyDescent="0.2">
      <c r="A56" s="237" t="s">
        <v>977</v>
      </c>
      <c r="B56" s="237" t="s">
        <v>978</v>
      </c>
      <c r="C56" s="235">
        <v>16909.88</v>
      </c>
      <c r="D56" s="221" t="s">
        <v>953</v>
      </c>
    </row>
    <row r="57" spans="1:4" ht="90" x14ac:dyDescent="0.2">
      <c r="A57" s="237" t="s">
        <v>979</v>
      </c>
      <c r="B57" s="237" t="s">
        <v>980</v>
      </c>
      <c r="C57" s="235">
        <v>227706.07</v>
      </c>
      <c r="D57" s="221" t="s">
        <v>953</v>
      </c>
    </row>
    <row r="58" spans="1:4" ht="90" x14ac:dyDescent="0.2">
      <c r="A58" s="237" t="s">
        <v>981</v>
      </c>
      <c r="B58" s="237" t="s">
        <v>575</v>
      </c>
      <c r="C58" s="235">
        <v>754567.09</v>
      </c>
      <c r="D58" s="221" t="s">
        <v>953</v>
      </c>
    </row>
    <row r="59" spans="1:4" ht="90" x14ac:dyDescent="0.2">
      <c r="A59" s="237" t="s">
        <v>982</v>
      </c>
      <c r="B59" s="237" t="s">
        <v>983</v>
      </c>
      <c r="C59" s="235">
        <v>62956.57</v>
      </c>
      <c r="D59" s="221" t="s">
        <v>953</v>
      </c>
    </row>
    <row r="60" spans="1:4" ht="90" x14ac:dyDescent="0.2">
      <c r="A60" s="237" t="s">
        <v>1309</v>
      </c>
      <c r="B60" s="237" t="s">
        <v>1315</v>
      </c>
      <c r="C60" s="235">
        <v>1497374.2</v>
      </c>
      <c r="D60" s="221" t="s">
        <v>953</v>
      </c>
    </row>
    <row r="61" spans="1:4" x14ac:dyDescent="0.2">
      <c r="A61" s="237" t="s">
        <v>984</v>
      </c>
      <c r="B61" s="237" t="s">
        <v>985</v>
      </c>
      <c r="C61" s="235">
        <v>2821611.61</v>
      </c>
      <c r="D61" s="221"/>
    </row>
    <row r="62" spans="1:4" ht="90" x14ac:dyDescent="0.2">
      <c r="A62" s="237" t="s">
        <v>986</v>
      </c>
      <c r="B62" s="237" t="s">
        <v>987</v>
      </c>
      <c r="C62" s="235">
        <v>1271551.72</v>
      </c>
      <c r="D62" s="221" t="s">
        <v>1826</v>
      </c>
    </row>
    <row r="63" spans="1:4" ht="101.25" x14ac:dyDescent="0.2">
      <c r="A63" s="237" t="s">
        <v>988</v>
      </c>
      <c r="B63" s="237" t="s">
        <v>989</v>
      </c>
      <c r="C63" s="235">
        <v>1550059.89</v>
      </c>
      <c r="D63" s="221" t="s">
        <v>990</v>
      </c>
    </row>
    <row r="64" spans="1:4" x14ac:dyDescent="0.2">
      <c r="A64" s="237" t="s">
        <v>991</v>
      </c>
      <c r="B64" s="237" t="s">
        <v>992</v>
      </c>
      <c r="C64" s="235">
        <v>1115949.21</v>
      </c>
      <c r="D64" s="221"/>
    </row>
    <row r="65" spans="1:4" ht="112.5" x14ac:dyDescent="0.2">
      <c r="A65" s="237" t="s">
        <v>993</v>
      </c>
      <c r="B65" s="237" t="s">
        <v>994</v>
      </c>
      <c r="C65" s="235">
        <v>1115949.21</v>
      </c>
      <c r="D65" s="221" t="s">
        <v>1827</v>
      </c>
    </row>
    <row r="66" spans="1:4" ht="90" x14ac:dyDescent="0.2">
      <c r="A66" s="237" t="s">
        <v>1731</v>
      </c>
      <c r="B66" s="237" t="s">
        <v>1732</v>
      </c>
      <c r="C66" s="235">
        <v>1053539.6200000001</v>
      </c>
      <c r="D66" s="221" t="s">
        <v>995</v>
      </c>
    </row>
    <row r="67" spans="1:4" x14ac:dyDescent="0.2">
      <c r="A67" s="237" t="s">
        <v>1733</v>
      </c>
      <c r="B67" s="237" t="s">
        <v>1734</v>
      </c>
      <c r="C67" s="235">
        <v>683810</v>
      </c>
      <c r="D67" s="221" t="s">
        <v>996</v>
      </c>
    </row>
    <row r="68" spans="1:4" x14ac:dyDescent="0.2">
      <c r="A68" s="237" t="s">
        <v>1735</v>
      </c>
      <c r="B68" s="237" t="s">
        <v>1736</v>
      </c>
      <c r="C68" s="235">
        <v>21470</v>
      </c>
      <c r="D68" s="221" t="s">
        <v>997</v>
      </c>
    </row>
    <row r="69" spans="1:4" ht="90" x14ac:dyDescent="0.2">
      <c r="A69" s="237" t="s">
        <v>1737</v>
      </c>
      <c r="B69" s="237" t="s">
        <v>1738</v>
      </c>
      <c r="C69" s="235">
        <v>146500</v>
      </c>
      <c r="D69" s="221" t="s">
        <v>995</v>
      </c>
    </row>
    <row r="70" spans="1:4" ht="90" x14ac:dyDescent="0.2">
      <c r="A70" s="237" t="s">
        <v>1761</v>
      </c>
      <c r="B70" s="237" t="s">
        <v>1762</v>
      </c>
      <c r="C70" s="235">
        <v>201759.62</v>
      </c>
      <c r="D70" s="221" t="s">
        <v>995</v>
      </c>
    </row>
    <row r="71" spans="1:4" x14ac:dyDescent="0.2">
      <c r="A71" s="237"/>
      <c r="B71" s="237"/>
      <c r="C71" s="235"/>
      <c r="D71" s="221"/>
    </row>
    <row r="72" spans="1:4" x14ac:dyDescent="0.2">
      <c r="A72" s="237"/>
      <c r="B72" s="237"/>
      <c r="C72" s="235"/>
      <c r="D72" s="221"/>
    </row>
    <row r="73" spans="1:4" x14ac:dyDescent="0.2">
      <c r="A73" s="237"/>
      <c r="B73" s="237"/>
      <c r="C73" s="235"/>
      <c r="D73" s="221"/>
    </row>
    <row r="74" spans="1:4" x14ac:dyDescent="0.2">
      <c r="A74" s="252"/>
      <c r="B74" s="252" t="s">
        <v>345</v>
      </c>
      <c r="C74" s="442">
        <f>+C8</f>
        <v>129531303.23999999</v>
      </c>
      <c r="D74" s="243"/>
    </row>
    <row r="75" spans="1:4" s="8" customFormat="1" x14ac:dyDescent="0.2">
      <c r="A75" s="59"/>
      <c r="B75" s="59"/>
      <c r="C75" s="11"/>
      <c r="D75" s="11"/>
    </row>
    <row r="76" spans="1:4" x14ac:dyDescent="0.2">
      <c r="A76" s="60"/>
      <c r="B76" s="60"/>
      <c r="C76" s="36"/>
      <c r="D76" s="36"/>
    </row>
    <row r="77" spans="1:4" ht="21.75" customHeight="1" x14ac:dyDescent="0.2">
      <c r="A77" s="303" t="s">
        <v>344</v>
      </c>
      <c r="B77" s="303"/>
      <c r="C77" s="331"/>
      <c r="D77" s="190" t="s">
        <v>343</v>
      </c>
    </row>
    <row r="78" spans="1:4" x14ac:dyDescent="0.2">
      <c r="A78" s="309"/>
      <c r="B78" s="309"/>
      <c r="C78" s="310"/>
      <c r="D78" s="330"/>
    </row>
    <row r="79" spans="1:4" ht="15" customHeight="1" x14ac:dyDescent="0.2">
      <c r="A79" s="227" t="s">
        <v>45</v>
      </c>
      <c r="B79" s="226" t="s">
        <v>46</v>
      </c>
      <c r="C79" s="224" t="s">
        <v>242</v>
      </c>
      <c r="D79" s="224" t="s">
        <v>252</v>
      </c>
    </row>
    <row r="80" spans="1:4" ht="56.25" x14ac:dyDescent="0.2">
      <c r="A80" s="237" t="s">
        <v>998</v>
      </c>
      <c r="B80" s="237" t="s">
        <v>999</v>
      </c>
      <c r="C80" s="235">
        <v>8000000</v>
      </c>
      <c r="D80" s="221" t="s">
        <v>1830</v>
      </c>
    </row>
    <row r="81" spans="1:4" ht="33.75" x14ac:dyDescent="0.2">
      <c r="A81" s="237" t="s">
        <v>1000</v>
      </c>
      <c r="B81" s="237" t="s">
        <v>1001</v>
      </c>
      <c r="C81" s="235">
        <v>3500000</v>
      </c>
      <c r="D81" s="221" t="s">
        <v>1829</v>
      </c>
    </row>
    <row r="82" spans="1:4" ht="33.75" x14ac:dyDescent="0.2">
      <c r="A82" s="237" t="s">
        <v>1002</v>
      </c>
      <c r="B82" s="237" t="s">
        <v>1003</v>
      </c>
      <c r="C82" s="235">
        <v>3500000</v>
      </c>
      <c r="D82" s="221" t="s">
        <v>1829</v>
      </c>
    </row>
    <row r="83" spans="1:4" ht="33.75" x14ac:dyDescent="0.2">
      <c r="A83" s="237" t="s">
        <v>1698</v>
      </c>
      <c r="B83" s="237" t="s">
        <v>1699</v>
      </c>
      <c r="C83" s="235">
        <v>3500000</v>
      </c>
      <c r="D83" s="221" t="s">
        <v>1829</v>
      </c>
    </row>
    <row r="84" spans="1:4" ht="33.75" x14ac:dyDescent="0.2">
      <c r="A84" s="237" t="s">
        <v>1700</v>
      </c>
      <c r="B84" s="237" t="s">
        <v>1701</v>
      </c>
      <c r="C84" s="235">
        <v>4500000</v>
      </c>
      <c r="D84" s="221" t="s">
        <v>1828</v>
      </c>
    </row>
    <row r="85" spans="1:4" ht="33.75" x14ac:dyDescent="0.2">
      <c r="A85" s="237" t="s">
        <v>1702</v>
      </c>
      <c r="B85" s="237" t="s">
        <v>1703</v>
      </c>
      <c r="C85" s="235">
        <v>4500000</v>
      </c>
      <c r="D85" s="221" t="s">
        <v>1828</v>
      </c>
    </row>
    <row r="86" spans="1:4" ht="33.75" x14ac:dyDescent="0.2">
      <c r="A86" s="237" t="s">
        <v>1704</v>
      </c>
      <c r="B86" s="237" t="s">
        <v>1703</v>
      </c>
      <c r="C86" s="235">
        <v>4500000</v>
      </c>
      <c r="D86" s="221" t="s">
        <v>1828</v>
      </c>
    </row>
    <row r="87" spans="1:4" x14ac:dyDescent="0.2">
      <c r="A87" s="237"/>
      <c r="B87" s="237"/>
      <c r="C87" s="235"/>
      <c r="D87" s="221"/>
    </row>
    <row r="88" spans="1:4" x14ac:dyDescent="0.2">
      <c r="A88" s="237"/>
      <c r="B88" s="237"/>
      <c r="C88" s="235"/>
      <c r="D88" s="221"/>
    </row>
    <row r="89" spans="1:4" x14ac:dyDescent="0.2">
      <c r="A89" s="237"/>
      <c r="B89" s="237"/>
      <c r="C89" s="235"/>
      <c r="D89" s="221"/>
    </row>
    <row r="90" spans="1:4" x14ac:dyDescent="0.2">
      <c r="A90" s="252"/>
      <c r="B90" s="252" t="s">
        <v>342</v>
      </c>
      <c r="C90" s="232">
        <f>+C83+C84</f>
        <v>8000000</v>
      </c>
      <c r="D90" s="243"/>
    </row>
    <row r="91" spans="1:4" x14ac:dyDescent="0.2">
      <c r="A91" s="60"/>
      <c r="B91" s="60"/>
      <c r="C91" s="36"/>
      <c r="D91" s="36"/>
    </row>
    <row r="92" spans="1:4" x14ac:dyDescent="0.2">
      <c r="A92" s="60"/>
      <c r="B92" s="60"/>
      <c r="C92" s="36"/>
      <c r="D92" s="36"/>
    </row>
    <row r="93" spans="1:4" x14ac:dyDescent="0.2">
      <c r="A93" s="60"/>
      <c r="B93" s="60"/>
      <c r="C93" s="36"/>
      <c r="D93" s="36"/>
    </row>
    <row r="94" spans="1:4" x14ac:dyDescent="0.2">
      <c r="A94" s="60"/>
      <c r="B94" s="60"/>
      <c r="C94" s="36"/>
      <c r="D94" s="36"/>
    </row>
    <row r="95" spans="1:4" x14ac:dyDescent="0.2">
      <c r="A95" s="60"/>
      <c r="B95" s="60"/>
      <c r="C95" s="36"/>
      <c r="D95" s="36"/>
    </row>
    <row r="96" spans="1:4" x14ac:dyDescent="0.2">
      <c r="A96" s="60"/>
      <c r="B96" s="60"/>
      <c r="C96" s="36"/>
      <c r="D96" s="36"/>
    </row>
    <row r="97" spans="1:4" x14ac:dyDescent="0.2">
      <c r="A97" s="60"/>
      <c r="B97" s="60"/>
      <c r="C97" s="36"/>
      <c r="D97" s="36"/>
    </row>
    <row r="98" spans="1:4" x14ac:dyDescent="0.2">
      <c r="A98" s="60"/>
      <c r="B98" s="60"/>
      <c r="C98" s="36"/>
      <c r="D98" s="36"/>
    </row>
    <row r="99" spans="1:4" x14ac:dyDescent="0.2">
      <c r="A99" s="60"/>
      <c r="B99" s="60"/>
      <c r="C99" s="36"/>
      <c r="D99" s="36"/>
    </row>
    <row r="100" spans="1:4" x14ac:dyDescent="0.2">
      <c r="A100" s="60"/>
      <c r="B100" s="60"/>
      <c r="C100" s="36"/>
      <c r="D100" s="36"/>
    </row>
    <row r="101" spans="1:4" x14ac:dyDescent="0.2">
      <c r="A101" s="60"/>
      <c r="B101" s="60"/>
      <c r="C101" s="36"/>
      <c r="D101" s="36"/>
    </row>
    <row r="102" spans="1:4" x14ac:dyDescent="0.2">
      <c r="A102" s="60"/>
      <c r="B102" s="60"/>
      <c r="C102" s="36"/>
      <c r="D102" s="36"/>
    </row>
    <row r="103" spans="1:4" x14ac:dyDescent="0.2">
      <c r="A103" s="60"/>
      <c r="B103" s="60"/>
      <c r="C103" s="36"/>
      <c r="D103" s="36"/>
    </row>
    <row r="104" spans="1:4" x14ac:dyDescent="0.2">
      <c r="A104" s="60"/>
      <c r="B104" s="60"/>
      <c r="C104" s="36"/>
      <c r="D104" s="36"/>
    </row>
    <row r="105" spans="1:4" x14ac:dyDescent="0.2">
      <c r="A105" s="60"/>
      <c r="B105" s="60"/>
      <c r="C105" s="36"/>
      <c r="D105" s="36"/>
    </row>
    <row r="106" spans="1:4" x14ac:dyDescent="0.2">
      <c r="A106" s="60"/>
      <c r="B106" s="60"/>
      <c r="C106" s="36"/>
      <c r="D106" s="36"/>
    </row>
    <row r="107" spans="1:4" x14ac:dyDescent="0.2">
      <c r="A107" s="60"/>
      <c r="B107" s="60"/>
      <c r="C107" s="36"/>
      <c r="D107" s="36"/>
    </row>
  </sheetData>
  <dataValidations count="4">
    <dataValidation allowBlank="1" showInputMessage="1" showErrorMessage="1" prompt="Saldo final de la Información Financiera Trimestral que se presenta (trimestral: 1er, 2do, 3ro. o 4to.)." sqref="C7 C79"/>
    <dataValidation allowBlank="1" showInputMessage="1" showErrorMessage="1" prompt="Corresponde al número de la cuenta de acuerdo al Plan de Cuentas emitido por el CONAC (DOF 23/12/2015)." sqref="A7 A79"/>
    <dataValidation allowBlank="1" showInputMessage="1" showErrorMessage="1" prompt="Corresponde al nombre o descripción de la cuenta de acuerdo al Plan de Cuentas emitido por el CONAC." sqref="B7 B79"/>
    <dataValidation allowBlank="1" showInputMessage="1" showErrorMessage="1" prompt="Características cualitativas significativas que les impacten financieramente." sqref="D7 D79"/>
  </dataValidations>
  <pageMargins left="0.70866141732283472" right="0.70866141732283472" top="0.98425196850393704" bottom="0.98425196850393704" header="0.31496062992125984" footer="0.31496062992125984"/>
  <pageSetup scale="7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D70"/>
  <sheetViews>
    <sheetView view="pageBreakPreview" zoomScale="110" zoomScaleNormal="100" zoomScaleSheetLayoutView="110" workbookViewId="0">
      <selection activeCell="F12" sqref="F12"/>
    </sheetView>
  </sheetViews>
  <sheetFormatPr baseColWidth="10" defaultColWidth="12.42578125" defaultRowHeight="11.25" x14ac:dyDescent="0.2"/>
  <cols>
    <col min="1" max="1" width="20.7109375" style="6" customWidth="1"/>
    <col min="2" max="2" width="50.7109375" style="6" customWidth="1"/>
    <col min="3" max="4" width="17.7109375" style="4" customWidth="1"/>
    <col min="5" max="16384" width="12.42578125" style="6"/>
  </cols>
  <sheetData>
    <row r="1" spans="1:4" s="8" customFormat="1" x14ac:dyDescent="0.2">
      <c r="A1" s="59"/>
      <c r="B1" s="59"/>
      <c r="C1" s="11"/>
      <c r="D1" s="11"/>
    </row>
    <row r="2" spans="1:4" ht="15" customHeight="1" x14ac:dyDescent="0.2">
      <c r="A2" s="502" t="s">
        <v>143</v>
      </c>
      <c r="B2" s="503"/>
      <c r="C2" s="11"/>
      <c r="D2" s="11"/>
    </row>
    <row r="3" spans="1:4" ht="12" thickBot="1" x14ac:dyDescent="0.25">
      <c r="A3" s="15"/>
      <c r="B3" s="15"/>
      <c r="C3" s="11"/>
      <c r="D3" s="11"/>
    </row>
    <row r="4" spans="1:4" ht="14.1" customHeight="1" x14ac:dyDescent="0.2">
      <c r="A4" s="137" t="s">
        <v>234</v>
      </c>
      <c r="B4" s="117"/>
      <c r="C4" s="118"/>
      <c r="D4" s="119"/>
    </row>
    <row r="5" spans="1:4" ht="14.1" customHeight="1" x14ac:dyDescent="0.2">
      <c r="A5" s="139" t="s">
        <v>144</v>
      </c>
      <c r="B5" s="92"/>
      <c r="C5" s="92"/>
      <c r="D5" s="93"/>
    </row>
    <row r="6" spans="1:4" ht="14.1" customHeight="1" x14ac:dyDescent="0.2">
      <c r="A6" s="139" t="s">
        <v>173</v>
      </c>
      <c r="B6" s="105"/>
      <c r="C6" s="105"/>
      <c r="D6" s="106"/>
    </row>
    <row r="7" spans="1:4" ht="14.1" customHeight="1" thickBot="1" x14ac:dyDescent="0.25">
      <c r="A7" s="144" t="s">
        <v>174</v>
      </c>
      <c r="B7" s="97"/>
      <c r="C7" s="120"/>
      <c r="D7" s="121"/>
    </row>
    <row r="8" spans="1:4" x14ac:dyDescent="0.2">
      <c r="A8" s="88"/>
      <c r="B8" s="88"/>
    </row>
    <row r="9" spans="1:4" x14ac:dyDescent="0.2">
      <c r="A9" s="60"/>
      <c r="B9" s="60"/>
      <c r="C9" s="36"/>
      <c r="D9" s="36"/>
    </row>
    <row r="10" spans="1:4" x14ac:dyDescent="0.2">
      <c r="A10" s="60"/>
      <c r="B10" s="60"/>
      <c r="C10" s="36"/>
      <c r="D10" s="36"/>
    </row>
    <row r="11" spans="1:4" x14ac:dyDescent="0.2">
      <c r="A11" s="60"/>
      <c r="B11" s="60"/>
      <c r="C11" s="36"/>
      <c r="D11" s="36"/>
    </row>
    <row r="12" spans="1:4" x14ac:dyDescent="0.2">
      <c r="A12" s="60"/>
      <c r="B12" s="60"/>
      <c r="C12" s="36"/>
      <c r="D12" s="36"/>
    </row>
    <row r="13" spans="1:4" x14ac:dyDescent="0.2">
      <c r="A13" s="60"/>
      <c r="B13" s="60"/>
      <c r="C13" s="36"/>
      <c r="D13" s="36"/>
    </row>
    <row r="14" spans="1:4" x14ac:dyDescent="0.2">
      <c r="A14" s="60"/>
      <c r="B14" s="60"/>
      <c r="C14" s="36"/>
      <c r="D14" s="36"/>
    </row>
    <row r="15" spans="1:4" x14ac:dyDescent="0.2">
      <c r="A15" s="60"/>
      <c r="B15" s="60"/>
      <c r="C15" s="36"/>
      <c r="D15" s="36"/>
    </row>
    <row r="16" spans="1:4" x14ac:dyDescent="0.2">
      <c r="A16" s="60"/>
      <c r="B16" s="60"/>
      <c r="C16" s="36"/>
      <c r="D16" s="36"/>
    </row>
    <row r="17" spans="1:4" x14ac:dyDescent="0.2">
      <c r="A17" s="60"/>
      <c r="B17" s="60"/>
      <c r="C17" s="36"/>
      <c r="D17" s="36"/>
    </row>
    <row r="18" spans="1:4" x14ac:dyDescent="0.2">
      <c r="A18" s="60"/>
      <c r="B18" s="60"/>
      <c r="C18" s="36"/>
      <c r="D18" s="36"/>
    </row>
    <row r="19" spans="1:4" x14ac:dyDescent="0.2">
      <c r="A19" s="60"/>
      <c r="B19" s="60"/>
      <c r="C19" s="36"/>
      <c r="D19" s="36"/>
    </row>
    <row r="20" spans="1:4" x14ac:dyDescent="0.2">
      <c r="A20" s="60"/>
      <c r="B20" s="60"/>
      <c r="C20" s="36"/>
      <c r="D20" s="36"/>
    </row>
    <row r="21" spans="1:4" x14ac:dyDescent="0.2">
      <c r="A21" s="60"/>
      <c r="B21" s="60"/>
      <c r="C21" s="36"/>
      <c r="D21" s="36"/>
    </row>
    <row r="22" spans="1:4" x14ac:dyDescent="0.2">
      <c r="A22" s="60"/>
      <c r="B22" s="60"/>
      <c r="C22" s="36"/>
      <c r="D22" s="36"/>
    </row>
    <row r="23" spans="1:4" x14ac:dyDescent="0.2">
      <c r="A23" s="60"/>
      <c r="B23" s="60"/>
      <c r="C23" s="36"/>
      <c r="D23" s="36"/>
    </row>
    <row r="24" spans="1:4" x14ac:dyDescent="0.2">
      <c r="A24" s="60"/>
      <c r="B24" s="60"/>
      <c r="C24" s="36"/>
      <c r="D24" s="36"/>
    </row>
    <row r="25" spans="1:4" x14ac:dyDescent="0.2">
      <c r="A25" s="60"/>
      <c r="B25" s="60"/>
      <c r="C25" s="36"/>
      <c r="D25" s="36"/>
    </row>
    <row r="26" spans="1:4" x14ac:dyDescent="0.2">
      <c r="A26" s="60"/>
      <c r="B26" s="60"/>
      <c r="C26" s="36"/>
      <c r="D26" s="36"/>
    </row>
    <row r="27" spans="1:4" x14ac:dyDescent="0.2">
      <c r="A27" s="60"/>
      <c r="B27" s="60"/>
      <c r="C27" s="36"/>
      <c r="D27" s="36"/>
    </row>
    <row r="28" spans="1:4" x14ac:dyDescent="0.2">
      <c r="A28" s="60"/>
      <c r="B28" s="60"/>
      <c r="C28" s="36"/>
      <c r="D28" s="36"/>
    </row>
    <row r="29" spans="1:4" x14ac:dyDescent="0.2">
      <c r="A29" s="60"/>
      <c r="B29" s="60"/>
      <c r="C29" s="36"/>
      <c r="D29" s="36"/>
    </row>
    <row r="30" spans="1:4" x14ac:dyDescent="0.2">
      <c r="A30" s="60"/>
      <c r="B30" s="60"/>
      <c r="C30" s="36"/>
      <c r="D30" s="36"/>
    </row>
    <row r="31" spans="1:4" x14ac:dyDescent="0.2">
      <c r="A31" s="60"/>
      <c r="B31" s="60"/>
      <c r="C31" s="36"/>
      <c r="D31" s="36"/>
    </row>
    <row r="32" spans="1:4" x14ac:dyDescent="0.2">
      <c r="A32" s="60"/>
      <c r="B32" s="60"/>
      <c r="C32" s="36"/>
      <c r="D32" s="36"/>
    </row>
    <row r="33" spans="1:4" x14ac:dyDescent="0.2">
      <c r="A33" s="60"/>
      <c r="B33" s="60"/>
      <c r="C33" s="36"/>
      <c r="D33" s="36"/>
    </row>
    <row r="34" spans="1:4" x14ac:dyDescent="0.2">
      <c r="A34" s="60"/>
      <c r="B34" s="60"/>
      <c r="C34" s="36"/>
      <c r="D34" s="36"/>
    </row>
    <row r="35" spans="1:4" x14ac:dyDescent="0.2">
      <c r="A35" s="60"/>
      <c r="B35" s="60"/>
      <c r="C35" s="36"/>
      <c r="D35" s="36"/>
    </row>
    <row r="36" spans="1:4" x14ac:dyDescent="0.2">
      <c r="A36" s="60"/>
      <c r="B36" s="60"/>
      <c r="C36" s="36"/>
      <c r="D36" s="36"/>
    </row>
    <row r="37" spans="1:4" x14ac:dyDescent="0.2">
      <c r="A37" s="60"/>
      <c r="B37" s="60"/>
      <c r="C37" s="36"/>
      <c r="D37" s="36"/>
    </row>
    <row r="38" spans="1:4" x14ac:dyDescent="0.2">
      <c r="A38" s="60"/>
      <c r="B38" s="60"/>
      <c r="C38" s="36"/>
      <c r="D38" s="36"/>
    </row>
    <row r="39" spans="1:4" x14ac:dyDescent="0.2">
      <c r="A39" s="60"/>
      <c r="B39" s="60"/>
      <c r="C39" s="36"/>
      <c r="D39" s="36"/>
    </row>
    <row r="40" spans="1:4" x14ac:dyDescent="0.2">
      <c r="A40" s="60"/>
      <c r="B40" s="60"/>
      <c r="C40" s="36"/>
      <c r="D40" s="36"/>
    </row>
    <row r="41" spans="1:4" x14ac:dyDescent="0.2">
      <c r="A41" s="60"/>
      <c r="B41" s="60"/>
      <c r="C41" s="36"/>
      <c r="D41" s="36"/>
    </row>
    <row r="42" spans="1:4" x14ac:dyDescent="0.2">
      <c r="A42" s="60"/>
      <c r="B42" s="60"/>
      <c r="C42" s="36"/>
      <c r="D42" s="36"/>
    </row>
    <row r="43" spans="1:4" x14ac:dyDescent="0.2">
      <c r="A43" s="60"/>
      <c r="B43" s="60"/>
      <c r="C43" s="36"/>
      <c r="D43" s="36"/>
    </row>
    <row r="44" spans="1:4" x14ac:dyDescent="0.2">
      <c r="A44" s="60"/>
      <c r="B44" s="60"/>
      <c r="C44" s="36"/>
      <c r="D44" s="36"/>
    </row>
    <row r="45" spans="1:4" x14ac:dyDescent="0.2">
      <c r="A45" s="60"/>
      <c r="B45" s="60"/>
      <c r="C45" s="36"/>
      <c r="D45" s="36"/>
    </row>
    <row r="46" spans="1:4" x14ac:dyDescent="0.2">
      <c r="A46" s="60"/>
      <c r="B46" s="60"/>
      <c r="C46" s="36"/>
      <c r="D46" s="36"/>
    </row>
    <row r="47" spans="1:4" x14ac:dyDescent="0.2">
      <c r="A47" s="60"/>
      <c r="B47" s="60"/>
      <c r="C47" s="36"/>
      <c r="D47" s="36"/>
    </row>
    <row r="48" spans="1:4" x14ac:dyDescent="0.2">
      <c r="A48" s="60"/>
      <c r="B48" s="60"/>
      <c r="C48" s="36"/>
      <c r="D48" s="36"/>
    </row>
    <row r="49" spans="1:4" x14ac:dyDescent="0.2">
      <c r="A49" s="60"/>
      <c r="B49" s="60"/>
      <c r="C49" s="36"/>
      <c r="D49" s="36"/>
    </row>
    <row r="50" spans="1:4" x14ac:dyDescent="0.2">
      <c r="A50" s="60"/>
      <c r="B50" s="60"/>
      <c r="C50" s="36"/>
      <c r="D50" s="36"/>
    </row>
    <row r="51" spans="1:4" x14ac:dyDescent="0.2">
      <c r="A51" s="60"/>
      <c r="B51" s="60"/>
      <c r="C51" s="36"/>
      <c r="D51" s="36"/>
    </row>
    <row r="52" spans="1:4" x14ac:dyDescent="0.2">
      <c r="A52" s="60"/>
      <c r="B52" s="60"/>
      <c r="C52" s="36"/>
      <c r="D52" s="36"/>
    </row>
    <row r="53" spans="1:4" x14ac:dyDescent="0.2">
      <c r="A53" s="60"/>
      <c r="B53" s="60"/>
      <c r="C53" s="36"/>
      <c r="D53" s="36"/>
    </row>
    <row r="54" spans="1:4" x14ac:dyDescent="0.2">
      <c r="A54" s="60"/>
      <c r="B54" s="60"/>
      <c r="C54" s="36"/>
      <c r="D54" s="36"/>
    </row>
    <row r="55" spans="1:4" x14ac:dyDescent="0.2">
      <c r="A55" s="60"/>
      <c r="B55" s="60"/>
      <c r="C55" s="36"/>
      <c r="D55" s="36"/>
    </row>
    <row r="56" spans="1:4" x14ac:dyDescent="0.2">
      <c r="A56" s="60"/>
      <c r="B56" s="60"/>
      <c r="C56" s="36"/>
      <c r="D56" s="36"/>
    </row>
    <row r="57" spans="1:4" x14ac:dyDescent="0.2">
      <c r="A57" s="60"/>
      <c r="B57" s="60"/>
      <c r="C57" s="36"/>
      <c r="D57" s="36"/>
    </row>
    <row r="58" spans="1:4" x14ac:dyDescent="0.2">
      <c r="A58" s="60"/>
      <c r="B58" s="60"/>
      <c r="C58" s="36"/>
      <c r="D58" s="36"/>
    </row>
    <row r="59" spans="1:4" x14ac:dyDescent="0.2">
      <c r="A59" s="60"/>
      <c r="B59" s="60"/>
      <c r="C59" s="36"/>
      <c r="D59" s="36"/>
    </row>
    <row r="60" spans="1:4" x14ac:dyDescent="0.2">
      <c r="A60" s="60"/>
      <c r="B60" s="60"/>
      <c r="C60" s="36"/>
      <c r="D60" s="36"/>
    </row>
    <row r="61" spans="1:4" x14ac:dyDescent="0.2">
      <c r="A61" s="60"/>
      <c r="B61" s="60"/>
      <c r="C61" s="36"/>
      <c r="D61" s="36"/>
    </row>
    <row r="62" spans="1:4" x14ac:dyDescent="0.2">
      <c r="A62" s="60"/>
      <c r="B62" s="60"/>
      <c r="C62" s="36"/>
      <c r="D62" s="36"/>
    </row>
    <row r="63" spans="1:4" x14ac:dyDescent="0.2">
      <c r="A63" s="60"/>
      <c r="B63" s="60"/>
      <c r="C63" s="36"/>
      <c r="D63" s="36"/>
    </row>
    <row r="64" spans="1:4" x14ac:dyDescent="0.2">
      <c r="A64" s="60"/>
      <c r="B64" s="60"/>
      <c r="C64" s="36"/>
      <c r="D64" s="36"/>
    </row>
    <row r="65" spans="1:4" x14ac:dyDescent="0.2">
      <c r="A65" s="60"/>
      <c r="B65" s="60"/>
      <c r="C65" s="36"/>
      <c r="D65" s="36"/>
    </row>
    <row r="66" spans="1:4" x14ac:dyDescent="0.2">
      <c r="A66" s="60"/>
      <c r="B66" s="60"/>
      <c r="C66" s="36"/>
      <c r="D66" s="36"/>
    </row>
    <row r="67" spans="1:4" x14ac:dyDescent="0.2">
      <c r="A67" s="60"/>
      <c r="B67" s="60"/>
      <c r="C67" s="36"/>
      <c r="D67" s="36"/>
    </row>
    <row r="68" spans="1:4" x14ac:dyDescent="0.2">
      <c r="A68" s="60"/>
      <c r="B68" s="60"/>
      <c r="C68" s="36"/>
      <c r="D68" s="36"/>
    </row>
    <row r="69" spans="1:4" x14ac:dyDescent="0.2">
      <c r="A69" s="60"/>
      <c r="B69" s="60"/>
      <c r="C69" s="36"/>
      <c r="D69" s="36"/>
    </row>
    <row r="70" spans="1:4" x14ac:dyDescent="0.2">
      <c r="A70" s="60"/>
      <c r="B70" s="60"/>
      <c r="C70" s="36"/>
      <c r="D70" s="36"/>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pageSetUpPr fitToPage="1"/>
  </sheetPr>
  <dimension ref="A1:E14"/>
  <sheetViews>
    <sheetView topLeftCell="E1" zoomScaleNormal="100" zoomScaleSheetLayoutView="100" workbookViewId="0">
      <selection activeCell="C40" sqref="C40"/>
    </sheetView>
  </sheetViews>
  <sheetFormatPr baseColWidth="10" defaultRowHeight="11.25" x14ac:dyDescent="0.2"/>
  <cols>
    <col min="1" max="1" width="20.7109375" style="89" customWidth="1"/>
    <col min="2" max="2" width="50.7109375" style="89" customWidth="1"/>
    <col min="3" max="3" width="17.7109375" style="7" customWidth="1"/>
    <col min="4" max="4" width="17.7109375" style="89" customWidth="1"/>
    <col min="5" max="5" width="48.5703125" style="89" customWidth="1"/>
    <col min="6" max="6" width="11.42578125" style="89" customWidth="1"/>
    <col min="7" max="16384" width="11.42578125" style="89"/>
  </cols>
  <sheetData>
    <row r="1" spans="1:5" x14ac:dyDescent="0.2">
      <c r="A1" s="21" t="s">
        <v>43</v>
      </c>
      <c r="B1" s="21"/>
      <c r="C1" s="4"/>
      <c r="E1" s="5"/>
    </row>
    <row r="2" spans="1:5" x14ac:dyDescent="0.2">
      <c r="A2" s="21" t="s">
        <v>0</v>
      </c>
      <c r="B2" s="21"/>
      <c r="C2" s="4"/>
    </row>
    <row r="3" spans="1:5" x14ac:dyDescent="0.2">
      <c r="A3" s="12"/>
      <c r="B3" s="12"/>
      <c r="C3" s="22"/>
      <c r="D3" s="12"/>
      <c r="E3" s="12"/>
    </row>
    <row r="4" spans="1:5" x14ac:dyDescent="0.2">
      <c r="A4" s="12"/>
      <c r="B4" s="12"/>
      <c r="C4" s="22"/>
      <c r="D4" s="12"/>
      <c r="E4" s="12"/>
    </row>
    <row r="5" spans="1:5" ht="11.25" customHeight="1" x14ac:dyDescent="0.2">
      <c r="A5" s="303" t="s">
        <v>350</v>
      </c>
      <c r="B5" s="303"/>
      <c r="C5" s="22"/>
      <c r="E5" s="190" t="s">
        <v>349</v>
      </c>
    </row>
    <row r="6" spans="1:5" x14ac:dyDescent="0.2">
      <c r="A6" s="309"/>
      <c r="B6" s="309"/>
      <c r="C6" s="310"/>
      <c r="D6" s="309"/>
      <c r="E6" s="330"/>
    </row>
    <row r="7" spans="1:5" ht="15" customHeight="1" x14ac:dyDescent="0.2">
      <c r="A7" s="227" t="s">
        <v>45</v>
      </c>
      <c r="B7" s="226" t="s">
        <v>46</v>
      </c>
      <c r="C7" s="224" t="s">
        <v>242</v>
      </c>
      <c r="D7" s="337" t="s">
        <v>329</v>
      </c>
      <c r="E7" s="224" t="s">
        <v>252</v>
      </c>
    </row>
    <row r="8" spans="1:5" ht="22.5" x14ac:dyDescent="0.2">
      <c r="A8" s="336" t="s">
        <v>1004</v>
      </c>
      <c r="B8" s="336" t="s">
        <v>1007</v>
      </c>
      <c r="C8" s="235">
        <v>2120442.08</v>
      </c>
      <c r="D8" s="334" t="s">
        <v>1314</v>
      </c>
      <c r="E8" s="257" t="s">
        <v>1831</v>
      </c>
    </row>
    <row r="9" spans="1:5" ht="22.5" x14ac:dyDescent="0.2">
      <c r="A9" s="336" t="s">
        <v>1005</v>
      </c>
      <c r="B9" s="336" t="s">
        <v>1008</v>
      </c>
      <c r="C9" s="235">
        <v>2120442.08</v>
      </c>
      <c r="D9" s="334" t="s">
        <v>1314</v>
      </c>
      <c r="E9" s="257" t="s">
        <v>1831</v>
      </c>
    </row>
    <row r="10" spans="1:5" ht="22.5" x14ac:dyDescent="0.2">
      <c r="A10" s="336" t="s">
        <v>1006</v>
      </c>
      <c r="B10" s="336" t="s">
        <v>1009</v>
      </c>
      <c r="C10" s="235">
        <v>2120442.08</v>
      </c>
      <c r="D10" s="334" t="s">
        <v>1314</v>
      </c>
      <c r="E10" s="257" t="s">
        <v>1831</v>
      </c>
    </row>
    <row r="11" spans="1:5" x14ac:dyDescent="0.2">
      <c r="A11" s="336"/>
      <c r="B11" s="336"/>
      <c r="C11" s="335"/>
      <c r="D11" s="334"/>
      <c r="E11" s="334"/>
    </row>
    <row r="12" spans="1:5" x14ac:dyDescent="0.2">
      <c r="A12" s="336"/>
      <c r="B12" s="336"/>
      <c r="C12" s="335"/>
      <c r="D12" s="334"/>
      <c r="E12" s="334"/>
    </row>
    <row r="13" spans="1:5" x14ac:dyDescent="0.2">
      <c r="A13" s="336"/>
      <c r="B13" s="336"/>
      <c r="C13" s="335"/>
      <c r="D13" s="334"/>
      <c r="E13" s="334"/>
    </row>
    <row r="14" spans="1:5" x14ac:dyDescent="0.2">
      <c r="A14" s="333"/>
      <c r="B14" s="252" t="s">
        <v>348</v>
      </c>
      <c r="C14" s="219">
        <f>+C10</f>
        <v>2120442.08</v>
      </c>
      <c r="D14" s="332"/>
      <c r="E14" s="332"/>
    </row>
  </sheetData>
  <dataValidations disablePrompts="1"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Procedencia de los otros ingresos: Productos financieros, bonificaciones y descuentos obtenidas, diferencias por tipo de cambio a favor, utilidades por participacion patrimonial, etc." sqref="D7"/>
    <dataValidation allowBlank="1" showInputMessage="1" showErrorMessage="1" prompt="Características cualitativas significativas que les impacten financieramente." sqref="E7"/>
  </dataValidations>
  <pageMargins left="0.70866141732283472" right="0.70866141732283472" top="0.74803149606299213" bottom="0.74803149606299213" header="0.31496062992125984" footer="0.31496062992125984"/>
  <pageSetup scale="6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2:E8"/>
  <sheetViews>
    <sheetView view="pageBreakPreview" zoomScale="110" zoomScaleNormal="100" zoomScaleSheetLayoutView="110" workbookViewId="0">
      <selection activeCell="G7" sqref="G7"/>
    </sheetView>
  </sheetViews>
  <sheetFormatPr baseColWidth="10" defaultRowHeight="11.25" x14ac:dyDescent="0.2"/>
  <cols>
    <col min="1" max="1" width="20.7109375" style="6" customWidth="1"/>
    <col min="2" max="2" width="50.7109375" style="6" customWidth="1"/>
    <col min="3" max="3" width="17.7109375" style="7" customWidth="1"/>
    <col min="4" max="5" width="17.7109375" style="6" customWidth="1"/>
    <col min="6" max="6" width="11.42578125" style="6" customWidth="1"/>
    <col min="7" max="16384" width="11.42578125" style="6"/>
  </cols>
  <sheetData>
    <row r="2" spans="1:5" ht="15" customHeight="1" x14ac:dyDescent="0.2">
      <c r="A2" s="502" t="s">
        <v>143</v>
      </c>
      <c r="B2" s="503"/>
      <c r="C2" s="88"/>
      <c r="D2" s="88"/>
      <c r="E2" s="88"/>
    </row>
    <row r="3" spans="1:5" ht="12" thickBot="1" x14ac:dyDescent="0.25">
      <c r="A3" s="88"/>
      <c r="B3" s="88"/>
      <c r="C3" s="88"/>
      <c r="D3" s="88"/>
      <c r="E3" s="88"/>
    </row>
    <row r="4" spans="1:5" ht="14.1" customHeight="1" x14ac:dyDescent="0.2">
      <c r="A4" s="137" t="s">
        <v>234</v>
      </c>
      <c r="B4" s="154"/>
      <c r="C4" s="154"/>
      <c r="D4" s="154"/>
      <c r="E4" s="155"/>
    </row>
    <row r="5" spans="1:5" ht="14.1" customHeight="1" x14ac:dyDescent="0.2">
      <c r="A5" s="139" t="s">
        <v>144</v>
      </c>
      <c r="B5" s="145"/>
      <c r="C5" s="145"/>
      <c r="D5" s="145"/>
      <c r="E5" s="146"/>
    </row>
    <row r="6" spans="1:5" ht="14.1" customHeight="1" x14ac:dyDescent="0.2">
      <c r="A6" s="139" t="s">
        <v>173</v>
      </c>
      <c r="B6" s="140"/>
      <c r="C6" s="140"/>
      <c r="D6" s="140"/>
      <c r="E6" s="167"/>
    </row>
    <row r="7" spans="1:5" ht="27.95" customHeight="1" x14ac:dyDescent="0.2">
      <c r="A7" s="509" t="s">
        <v>205</v>
      </c>
      <c r="B7" s="520"/>
      <c r="C7" s="520"/>
      <c r="D7" s="520"/>
      <c r="E7" s="521"/>
    </row>
    <row r="8" spans="1:5" ht="14.1" customHeight="1" thickBot="1" x14ac:dyDescent="0.25">
      <c r="A8" s="163" t="s">
        <v>174</v>
      </c>
      <c r="B8" s="152"/>
      <c r="C8" s="152"/>
      <c r="D8" s="152"/>
      <c r="E8" s="153"/>
    </row>
  </sheetData>
  <mergeCells count="2">
    <mergeCell ref="A2:B2"/>
    <mergeCell ref="A7:E7"/>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00B0F0"/>
  </sheetPr>
  <dimension ref="A1:H120"/>
  <sheetViews>
    <sheetView zoomScaleNormal="100" zoomScaleSheetLayoutView="100" workbookViewId="0">
      <selection activeCell="E110" sqref="E110"/>
    </sheetView>
  </sheetViews>
  <sheetFormatPr baseColWidth="10" defaultRowHeight="11.25" x14ac:dyDescent="0.2"/>
  <cols>
    <col min="1" max="1" width="20.7109375" style="60" customWidth="1"/>
    <col min="2" max="2" width="50.7109375" style="60" customWidth="1"/>
    <col min="3" max="3" width="18.5703125" style="36" bestFit="1" customWidth="1"/>
    <col min="4" max="4" width="17.7109375" style="63" customWidth="1"/>
    <col min="5" max="5" width="68" style="64" customWidth="1"/>
    <col min="6" max="8" width="11.42578125" style="60"/>
    <col min="9" max="16384" width="11.42578125" style="89"/>
  </cols>
  <sheetData>
    <row r="1" spans="1:8" s="12" customFormat="1" ht="11.25" customHeight="1" x14ac:dyDescent="0.2">
      <c r="A1" s="21" t="s">
        <v>43</v>
      </c>
      <c r="B1" s="21"/>
      <c r="C1" s="22"/>
      <c r="D1" s="349"/>
      <c r="E1" s="5"/>
    </row>
    <row r="2" spans="1:8" s="12" customFormat="1" ht="11.25" customHeight="1" x14ac:dyDescent="0.2">
      <c r="A2" s="21" t="s">
        <v>0</v>
      </c>
      <c r="B2" s="21"/>
      <c r="C2" s="22"/>
      <c r="D2" s="349"/>
      <c r="E2" s="35"/>
    </row>
    <row r="3" spans="1:8" s="12" customFormat="1" ht="10.5" customHeight="1" x14ac:dyDescent="0.2">
      <c r="C3" s="22"/>
      <c r="D3" s="349"/>
      <c r="E3" s="35"/>
    </row>
    <row r="4" spans="1:8" s="12" customFormat="1" ht="10.5" customHeight="1" x14ac:dyDescent="0.2">
      <c r="C4" s="22"/>
      <c r="D4" s="349"/>
      <c r="E4" s="35"/>
    </row>
    <row r="5" spans="1:8" s="12" customFormat="1" ht="11.25" customHeight="1" x14ac:dyDescent="0.2">
      <c r="A5" s="216" t="s">
        <v>355</v>
      </c>
      <c r="B5" s="216"/>
      <c r="C5" s="22"/>
      <c r="D5" s="348"/>
      <c r="E5" s="347" t="s">
        <v>354</v>
      </c>
    </row>
    <row r="6" spans="1:8" ht="11.25" customHeight="1" x14ac:dyDescent="0.2">
      <c r="A6" s="250"/>
      <c r="B6" s="250"/>
      <c r="C6" s="248"/>
      <c r="D6" s="346"/>
      <c r="E6" s="3"/>
      <c r="F6" s="89"/>
      <c r="G6" s="89"/>
      <c r="H6" s="89"/>
    </row>
    <row r="7" spans="1:8" ht="15" customHeight="1" x14ac:dyDescent="0.2">
      <c r="A7" s="227" t="s">
        <v>45</v>
      </c>
      <c r="B7" s="226" t="s">
        <v>46</v>
      </c>
      <c r="C7" s="224" t="s">
        <v>242</v>
      </c>
      <c r="D7" s="345" t="s">
        <v>353</v>
      </c>
      <c r="E7" s="344" t="s">
        <v>352</v>
      </c>
      <c r="F7" s="89"/>
      <c r="G7" s="89"/>
      <c r="H7" s="89"/>
    </row>
    <row r="8" spans="1:8" x14ac:dyDescent="0.2">
      <c r="A8" s="237" t="s">
        <v>1010</v>
      </c>
      <c r="B8" s="237" t="s">
        <v>1011</v>
      </c>
      <c r="C8" s="235">
        <v>126200633.06</v>
      </c>
      <c r="D8" s="343">
        <v>1</v>
      </c>
      <c r="E8" s="342"/>
    </row>
    <row r="9" spans="1:8" x14ac:dyDescent="0.2">
      <c r="A9" s="237" t="s">
        <v>1012</v>
      </c>
      <c r="B9" s="237" t="s">
        <v>1013</v>
      </c>
      <c r="C9" s="235">
        <v>15169025.51</v>
      </c>
      <c r="D9" s="343">
        <v>0.12019769744568665</v>
      </c>
      <c r="E9" s="342"/>
    </row>
    <row r="10" spans="1:8" x14ac:dyDescent="0.2">
      <c r="A10" s="237" t="s">
        <v>1014</v>
      </c>
      <c r="B10" s="237" t="s">
        <v>1015</v>
      </c>
      <c r="C10" s="235">
        <v>7080930.3200000003</v>
      </c>
      <c r="D10" s="343">
        <v>5.6108516639797594E-2</v>
      </c>
      <c r="E10" s="342"/>
    </row>
    <row r="11" spans="1:8" x14ac:dyDescent="0.2">
      <c r="A11" s="237" t="s">
        <v>1016</v>
      </c>
      <c r="B11" s="237" t="s">
        <v>1017</v>
      </c>
      <c r="C11" s="235">
        <v>160084.21</v>
      </c>
      <c r="D11" s="343">
        <v>1.2684897541194631E-3</v>
      </c>
      <c r="E11" s="342"/>
    </row>
    <row r="12" spans="1:8" x14ac:dyDescent="0.2">
      <c r="A12" s="237" t="s">
        <v>1018</v>
      </c>
      <c r="B12" s="237" t="s">
        <v>1019</v>
      </c>
      <c r="C12" s="235">
        <v>317253.51</v>
      </c>
      <c r="D12" s="343">
        <v>2.5138820805214747E-3</v>
      </c>
      <c r="E12" s="342"/>
    </row>
    <row r="13" spans="1:8" x14ac:dyDescent="0.2">
      <c r="A13" s="237" t="s">
        <v>1020</v>
      </c>
      <c r="B13" s="237" t="s">
        <v>1021</v>
      </c>
      <c r="C13" s="235">
        <v>880046.43</v>
      </c>
      <c r="D13" s="343">
        <v>6.9733915643798439E-3</v>
      </c>
      <c r="E13" s="342"/>
    </row>
    <row r="14" spans="1:8" x14ac:dyDescent="0.2">
      <c r="A14" s="237" t="s">
        <v>1022</v>
      </c>
      <c r="B14" s="237" t="s">
        <v>1023</v>
      </c>
      <c r="C14" s="235">
        <v>402306.54</v>
      </c>
      <c r="D14" s="343">
        <v>3.1878329786882288E-3</v>
      </c>
      <c r="E14" s="342"/>
    </row>
    <row r="15" spans="1:8" x14ac:dyDescent="0.2">
      <c r="A15" s="237" t="s">
        <v>1024</v>
      </c>
      <c r="B15" s="237" t="s">
        <v>1025</v>
      </c>
      <c r="C15" s="235">
        <v>327887.24</v>
      </c>
      <c r="D15" s="343">
        <v>2.5981425928672751E-3</v>
      </c>
      <c r="E15" s="342"/>
    </row>
    <row r="16" spans="1:8" x14ac:dyDescent="0.2">
      <c r="A16" s="237" t="s">
        <v>1026</v>
      </c>
      <c r="B16" s="237" t="s">
        <v>1027</v>
      </c>
      <c r="C16" s="235">
        <v>454366.37</v>
      </c>
      <c r="D16" s="343">
        <v>3.6003493721301623E-3</v>
      </c>
      <c r="E16" s="342"/>
    </row>
    <row r="17" spans="1:5" x14ac:dyDescent="0.2">
      <c r="A17" s="237" t="s">
        <v>1028</v>
      </c>
      <c r="B17" s="237" t="s">
        <v>1029</v>
      </c>
      <c r="C17" s="235">
        <v>3004988.21</v>
      </c>
      <c r="D17" s="343">
        <v>2.3811197591784884E-2</v>
      </c>
      <c r="E17" s="342"/>
    </row>
    <row r="18" spans="1:5" x14ac:dyDescent="0.2">
      <c r="A18" s="237" t="s">
        <v>1030</v>
      </c>
      <c r="B18" s="237" t="s">
        <v>1031</v>
      </c>
      <c r="C18" s="235">
        <v>1236142.7</v>
      </c>
      <c r="D18" s="343">
        <v>9.7950594226599193E-3</v>
      </c>
      <c r="E18" s="342"/>
    </row>
    <row r="19" spans="1:5" x14ac:dyDescent="0.2">
      <c r="A19" s="237" t="s">
        <v>1032</v>
      </c>
      <c r="B19" s="237" t="s">
        <v>1033</v>
      </c>
      <c r="C19" s="235">
        <v>1291092.79</v>
      </c>
      <c r="D19" s="343">
        <v>1.0230477919917972E-2</v>
      </c>
      <c r="E19" s="342"/>
    </row>
    <row r="20" spans="1:5" x14ac:dyDescent="0.2">
      <c r="A20" s="237" t="s">
        <v>1034</v>
      </c>
      <c r="B20" s="237" t="s">
        <v>1035</v>
      </c>
      <c r="C20" s="235">
        <v>485582.02</v>
      </c>
      <c r="D20" s="343">
        <v>3.8476987652600607E-3</v>
      </c>
      <c r="E20" s="342"/>
    </row>
    <row r="21" spans="1:5" x14ac:dyDescent="0.2">
      <c r="A21" s="237" t="s">
        <v>1036</v>
      </c>
      <c r="B21" s="237" t="s">
        <v>1037</v>
      </c>
      <c r="C21" s="235">
        <v>725454.83</v>
      </c>
      <c r="D21" s="343">
        <v>5.7484246505728259E-3</v>
      </c>
      <c r="E21" s="342"/>
    </row>
    <row r="22" spans="1:5" x14ac:dyDescent="0.2">
      <c r="A22" s="237" t="s">
        <v>1038</v>
      </c>
      <c r="B22" s="237" t="s">
        <v>1039</v>
      </c>
      <c r="C22" s="235">
        <v>279573.52</v>
      </c>
      <c r="D22" s="343">
        <v>2.2153099649435308E-3</v>
      </c>
      <c r="E22" s="342"/>
    </row>
    <row r="23" spans="1:5" x14ac:dyDescent="0.2">
      <c r="A23" s="237" t="s">
        <v>1040</v>
      </c>
      <c r="B23" s="237" t="s">
        <v>1041</v>
      </c>
      <c r="C23" s="235">
        <v>171367.83</v>
      </c>
      <c r="D23" s="343">
        <v>1.3578999236757076E-3</v>
      </c>
      <c r="E23" s="342"/>
    </row>
    <row r="24" spans="1:5" x14ac:dyDescent="0.2">
      <c r="A24" s="237" t="s">
        <v>1042</v>
      </c>
      <c r="B24" s="237" t="s">
        <v>1043</v>
      </c>
      <c r="C24" s="235">
        <v>912663.4</v>
      </c>
      <c r="D24" s="343">
        <v>7.2318448637740933E-3</v>
      </c>
      <c r="E24" s="342"/>
    </row>
    <row r="25" spans="1:5" x14ac:dyDescent="0.2">
      <c r="A25" s="237" t="s">
        <v>1044</v>
      </c>
      <c r="B25" s="237" t="s">
        <v>1045</v>
      </c>
      <c r="C25" s="235">
        <v>1041468.14</v>
      </c>
      <c r="D25" s="343">
        <v>8.2524795220706316E-3</v>
      </c>
      <c r="E25" s="342"/>
    </row>
    <row r="26" spans="1:5" x14ac:dyDescent="0.2">
      <c r="A26" s="237" t="s">
        <v>1046</v>
      </c>
      <c r="B26" s="237" t="s">
        <v>1047</v>
      </c>
      <c r="C26" s="235">
        <v>20248.3</v>
      </c>
      <c r="D26" s="343">
        <v>1.6044531242860946E-4</v>
      </c>
      <c r="E26" s="342"/>
    </row>
    <row r="27" spans="1:5" x14ac:dyDescent="0.2">
      <c r="A27" s="237" t="s">
        <v>1048</v>
      </c>
      <c r="B27" s="237" t="s">
        <v>1049</v>
      </c>
      <c r="C27" s="235">
        <v>191836.79999999999</v>
      </c>
      <c r="D27" s="343">
        <v>1.5200938010255017E-3</v>
      </c>
      <c r="E27" s="342"/>
    </row>
    <row r="28" spans="1:5" x14ac:dyDescent="0.2">
      <c r="A28" s="237" t="s">
        <v>1050</v>
      </c>
      <c r="B28" s="237" t="s">
        <v>1051</v>
      </c>
      <c r="C28" s="235">
        <v>107086.56</v>
      </c>
      <c r="D28" s="343">
        <v>8.485421776694849E-4</v>
      </c>
      <c r="E28" s="342"/>
    </row>
    <row r="29" spans="1:5" x14ac:dyDescent="0.2">
      <c r="A29" s="237" t="s">
        <v>1052</v>
      </c>
      <c r="B29" s="237" t="s">
        <v>1053</v>
      </c>
      <c r="C29" s="235">
        <v>16178.47</v>
      </c>
      <c r="D29" s="343">
        <v>1.2819642507108672E-4</v>
      </c>
      <c r="E29" s="342"/>
    </row>
    <row r="30" spans="1:5" x14ac:dyDescent="0.2">
      <c r="A30" s="237" t="s">
        <v>1054</v>
      </c>
      <c r="B30" s="237" t="s">
        <v>1055</v>
      </c>
      <c r="C30" s="235">
        <v>10936.21</v>
      </c>
      <c r="D30" s="343">
        <v>8.6657330750476968E-5</v>
      </c>
      <c r="E30" s="342"/>
    </row>
    <row r="31" spans="1:5" x14ac:dyDescent="0.2">
      <c r="A31" s="237" t="s">
        <v>1056</v>
      </c>
      <c r="B31" s="237" t="s">
        <v>1057</v>
      </c>
      <c r="C31" s="235">
        <v>328379.96999999997</v>
      </c>
      <c r="D31" s="343">
        <v>2.6020469314434989E-3</v>
      </c>
      <c r="E31" s="342"/>
    </row>
    <row r="32" spans="1:5" x14ac:dyDescent="0.2">
      <c r="A32" s="237" t="s">
        <v>1058</v>
      </c>
      <c r="B32" s="237" t="s">
        <v>1059</v>
      </c>
      <c r="C32" s="235">
        <v>103697.14</v>
      </c>
      <c r="D32" s="343">
        <v>8.2168478466109526E-4</v>
      </c>
      <c r="E32" s="342"/>
    </row>
    <row r="33" spans="1:5" x14ac:dyDescent="0.2">
      <c r="A33" s="237" t="s">
        <v>1060</v>
      </c>
      <c r="B33" s="237" t="s">
        <v>1061</v>
      </c>
      <c r="C33" s="235">
        <v>191812.89</v>
      </c>
      <c r="D33" s="343">
        <v>1.5199043408031538E-3</v>
      </c>
      <c r="E33" s="342"/>
    </row>
    <row r="34" spans="1:5" x14ac:dyDescent="0.2">
      <c r="A34" s="237" t="s">
        <v>1062</v>
      </c>
      <c r="B34" s="237" t="s">
        <v>1063</v>
      </c>
      <c r="C34" s="235">
        <v>482746.53</v>
      </c>
      <c r="D34" s="343">
        <v>3.8252306529277563E-3</v>
      </c>
      <c r="E34" s="342"/>
    </row>
    <row r="35" spans="1:5" x14ac:dyDescent="0.2">
      <c r="A35" s="237" t="s">
        <v>1705</v>
      </c>
      <c r="B35" s="237" t="s">
        <v>1706</v>
      </c>
      <c r="C35" s="235">
        <v>44800</v>
      </c>
      <c r="D35" s="343">
        <v>3.5499029532364218E-4</v>
      </c>
      <c r="E35" s="342"/>
    </row>
    <row r="36" spans="1:5" x14ac:dyDescent="0.2">
      <c r="A36" s="237" t="s">
        <v>1064</v>
      </c>
      <c r="B36" s="237" t="s">
        <v>1065</v>
      </c>
      <c r="C36" s="235">
        <v>10217.549999999999</v>
      </c>
      <c r="D36" s="343">
        <v>8.0962747588930351E-5</v>
      </c>
      <c r="E36" s="342"/>
    </row>
    <row r="37" spans="1:5" x14ac:dyDescent="0.2">
      <c r="A37" s="237" t="s">
        <v>1066</v>
      </c>
      <c r="B37" s="237" t="s">
        <v>1067</v>
      </c>
      <c r="C37" s="235">
        <v>204</v>
      </c>
      <c r="D37" s="343">
        <v>1.6164736662058706E-6</v>
      </c>
      <c r="E37" s="342"/>
    </row>
    <row r="38" spans="1:5" x14ac:dyDescent="0.2">
      <c r="A38" s="237" t="s">
        <v>1068</v>
      </c>
      <c r="B38" s="237" t="s">
        <v>1069</v>
      </c>
      <c r="C38" s="235">
        <v>9533.6299999999992</v>
      </c>
      <c r="D38" s="343">
        <v>7.5543440384069968E-5</v>
      </c>
      <c r="E38" s="342"/>
    </row>
    <row r="39" spans="1:5" x14ac:dyDescent="0.2">
      <c r="A39" s="237" t="s">
        <v>1070</v>
      </c>
      <c r="B39" s="237" t="s">
        <v>1071</v>
      </c>
      <c r="C39" s="235">
        <v>82248.55</v>
      </c>
      <c r="D39" s="343">
        <v>6.5172850567949444E-4</v>
      </c>
      <c r="E39" s="342"/>
    </row>
    <row r="40" spans="1:5" x14ac:dyDescent="0.2">
      <c r="A40" s="237" t="s">
        <v>1072</v>
      </c>
      <c r="B40" s="237" t="s">
        <v>1073</v>
      </c>
      <c r="C40" s="235">
        <v>173919.77</v>
      </c>
      <c r="D40" s="343">
        <v>1.3781212168508909E-3</v>
      </c>
      <c r="E40" s="342"/>
    </row>
    <row r="41" spans="1:5" x14ac:dyDescent="0.2">
      <c r="A41" s="237" t="s">
        <v>1074</v>
      </c>
      <c r="B41" s="237" t="s">
        <v>1075</v>
      </c>
      <c r="C41" s="235">
        <v>378972.15999999997</v>
      </c>
      <c r="D41" s="343">
        <v>3.0029339062017536E-3</v>
      </c>
      <c r="E41" s="342"/>
    </row>
    <row r="42" spans="1:5" x14ac:dyDescent="0.2">
      <c r="A42" s="237" t="s">
        <v>1076</v>
      </c>
      <c r="B42" s="237" t="s">
        <v>1077</v>
      </c>
      <c r="C42" s="235">
        <v>28854.47</v>
      </c>
      <c r="D42" s="343">
        <v>2.2863966131042799E-4</v>
      </c>
      <c r="E42" s="342"/>
    </row>
    <row r="43" spans="1:5" x14ac:dyDescent="0.2">
      <c r="A43" s="237" t="s">
        <v>1078</v>
      </c>
      <c r="B43" s="237" t="s">
        <v>1079</v>
      </c>
      <c r="C43" s="235">
        <v>11697.61</v>
      </c>
      <c r="D43" s="343">
        <v>9.2690580992874777E-5</v>
      </c>
      <c r="E43" s="342"/>
    </row>
    <row r="44" spans="1:5" x14ac:dyDescent="0.2">
      <c r="A44" s="237" t="s">
        <v>1707</v>
      </c>
      <c r="B44" s="237" t="s">
        <v>1708</v>
      </c>
      <c r="C44" s="235">
        <v>2272.5</v>
      </c>
      <c r="D44" s="343">
        <v>1.8007041208102162E-5</v>
      </c>
      <c r="E44" s="342"/>
    </row>
    <row r="45" spans="1:5" x14ac:dyDescent="0.2">
      <c r="A45" s="237" t="s">
        <v>1080</v>
      </c>
      <c r="B45" s="237" t="s">
        <v>1081</v>
      </c>
      <c r="C45" s="235">
        <v>47088.11</v>
      </c>
      <c r="D45" s="343">
        <v>3.7312102846277117E-4</v>
      </c>
      <c r="E45" s="342"/>
    </row>
    <row r="46" spans="1:5" x14ac:dyDescent="0.2">
      <c r="A46" s="237" t="s">
        <v>1082</v>
      </c>
      <c r="B46" s="237" t="s">
        <v>1083</v>
      </c>
      <c r="C46" s="235">
        <v>248820.15</v>
      </c>
      <c r="D46" s="343">
        <v>1.9716236279235032E-3</v>
      </c>
      <c r="E46" s="342"/>
    </row>
    <row r="47" spans="1:5" x14ac:dyDescent="0.2">
      <c r="A47" s="237" t="s">
        <v>1084</v>
      </c>
      <c r="B47" s="237" t="s">
        <v>1085</v>
      </c>
      <c r="C47" s="235">
        <v>7418.07</v>
      </c>
      <c r="D47" s="343">
        <v>5.8779974554273443E-5</v>
      </c>
      <c r="E47" s="342"/>
    </row>
    <row r="48" spans="1:5" x14ac:dyDescent="0.2">
      <c r="A48" s="237" t="s">
        <v>1086</v>
      </c>
      <c r="B48" s="237" t="s">
        <v>1087</v>
      </c>
      <c r="C48" s="235">
        <v>14585.61</v>
      </c>
      <c r="D48" s="343">
        <v>1.1557477681641671E-4</v>
      </c>
      <c r="E48" s="342"/>
    </row>
    <row r="49" spans="1:5" x14ac:dyDescent="0.2">
      <c r="A49" s="237" t="s">
        <v>1088</v>
      </c>
      <c r="B49" s="237" t="s">
        <v>1089</v>
      </c>
      <c r="C49" s="235">
        <v>20529.080000000002</v>
      </c>
      <c r="D49" s="343">
        <v>1.6267018240898832E-4</v>
      </c>
      <c r="E49" s="342"/>
    </row>
    <row r="50" spans="1:5" x14ac:dyDescent="0.2">
      <c r="A50" s="237" t="s">
        <v>1316</v>
      </c>
      <c r="B50" s="237" t="s">
        <v>1317</v>
      </c>
      <c r="C50" s="235">
        <v>3017.24</v>
      </c>
      <c r="D50" s="343">
        <v>2.3908279434426473E-5</v>
      </c>
      <c r="E50" s="342"/>
    </row>
    <row r="51" spans="1:5" x14ac:dyDescent="0.2">
      <c r="A51" s="237" t="s">
        <v>1090</v>
      </c>
      <c r="B51" s="237" t="s">
        <v>1091</v>
      </c>
      <c r="C51" s="235">
        <v>127433.64</v>
      </c>
      <c r="D51" s="343">
        <v>1.0097702120037209E-3</v>
      </c>
      <c r="E51" s="342"/>
    </row>
    <row r="52" spans="1:5" x14ac:dyDescent="0.2">
      <c r="A52" s="237" t="s">
        <v>1092</v>
      </c>
      <c r="B52" s="237" t="s">
        <v>1093</v>
      </c>
      <c r="C52" s="235">
        <v>19435.400000000001</v>
      </c>
      <c r="D52" s="343">
        <v>1.5400398182439991E-4</v>
      </c>
      <c r="E52" s="342"/>
    </row>
    <row r="53" spans="1:5" x14ac:dyDescent="0.2">
      <c r="A53" s="237" t="s">
        <v>1094</v>
      </c>
      <c r="B53" s="237" t="s">
        <v>1095</v>
      </c>
      <c r="C53" s="235">
        <v>3884744.11</v>
      </c>
      <c r="D53" s="343">
        <v>3.0782287028251771E-2</v>
      </c>
      <c r="E53" s="342"/>
    </row>
    <row r="54" spans="1:5" x14ac:dyDescent="0.2">
      <c r="A54" s="237" t="s">
        <v>1740</v>
      </c>
      <c r="B54" s="237" t="s">
        <v>1741</v>
      </c>
      <c r="C54" s="235">
        <v>12096.72</v>
      </c>
      <c r="D54" s="343">
        <v>9.5853084938558227E-5</v>
      </c>
      <c r="E54" s="342"/>
    </row>
    <row r="55" spans="1:5" x14ac:dyDescent="0.2">
      <c r="A55" s="237" t="s">
        <v>1096</v>
      </c>
      <c r="B55" s="237" t="s">
        <v>1097</v>
      </c>
      <c r="C55" s="235">
        <v>338691.38</v>
      </c>
      <c r="D55" s="343">
        <v>2.6837534153966946E-3</v>
      </c>
      <c r="E55" s="342"/>
    </row>
    <row r="56" spans="1:5" x14ac:dyDescent="0.2">
      <c r="A56" s="237" t="s">
        <v>1098</v>
      </c>
      <c r="B56" s="237" t="s">
        <v>1099</v>
      </c>
      <c r="C56" s="235">
        <v>99512.9</v>
      </c>
      <c r="D56" s="343">
        <v>7.885293249891087E-4</v>
      </c>
      <c r="E56" s="342"/>
    </row>
    <row r="57" spans="1:5" x14ac:dyDescent="0.2">
      <c r="A57" s="237" t="s">
        <v>1100</v>
      </c>
      <c r="B57" s="237" t="s">
        <v>1101</v>
      </c>
      <c r="C57" s="235">
        <v>45675.55</v>
      </c>
      <c r="D57" s="343">
        <v>3.6192805766896842E-4</v>
      </c>
      <c r="E57" s="342"/>
    </row>
    <row r="58" spans="1:5" x14ac:dyDescent="0.2">
      <c r="A58" s="237" t="s">
        <v>1102</v>
      </c>
      <c r="B58" s="237" t="s">
        <v>1103</v>
      </c>
      <c r="C58" s="235">
        <v>48495.67</v>
      </c>
      <c r="D58" s="343">
        <v>3.8427437980397081E-4</v>
      </c>
      <c r="E58" s="342"/>
    </row>
    <row r="59" spans="1:5" x14ac:dyDescent="0.2">
      <c r="A59" s="237" t="s">
        <v>1104</v>
      </c>
      <c r="B59" s="237" t="s">
        <v>1105</v>
      </c>
      <c r="C59" s="235">
        <v>5350.87</v>
      </c>
      <c r="D59" s="343">
        <v>4.2399708070053957E-5</v>
      </c>
      <c r="E59" s="342"/>
    </row>
    <row r="60" spans="1:5" x14ac:dyDescent="0.2">
      <c r="A60" s="237" t="s">
        <v>1106</v>
      </c>
      <c r="B60" s="237" t="s">
        <v>1107</v>
      </c>
      <c r="C60" s="235">
        <v>2769132.18</v>
      </c>
      <c r="D60" s="343">
        <v>2.1942300231437523E-2</v>
      </c>
      <c r="E60" s="342"/>
    </row>
    <row r="61" spans="1:5" x14ac:dyDescent="0.2">
      <c r="A61" s="237" t="s">
        <v>1763</v>
      </c>
      <c r="B61" s="237" t="s">
        <v>1764</v>
      </c>
      <c r="C61" s="235">
        <v>3153</v>
      </c>
      <c r="D61" s="343">
        <v>2.4984026811505442E-5</v>
      </c>
      <c r="E61" s="342"/>
    </row>
    <row r="62" spans="1:5" x14ac:dyDescent="0.2">
      <c r="A62" s="237" t="s">
        <v>1108</v>
      </c>
      <c r="B62" s="237" t="s">
        <v>1109</v>
      </c>
      <c r="C62" s="235">
        <v>25586</v>
      </c>
      <c r="D62" s="343">
        <v>2.0274066286050688E-4</v>
      </c>
      <c r="E62" s="342"/>
    </row>
    <row r="63" spans="1:5" x14ac:dyDescent="0.2">
      <c r="A63" s="237" t="s">
        <v>1110</v>
      </c>
      <c r="B63" s="237" t="s">
        <v>1111</v>
      </c>
      <c r="C63" s="235">
        <v>28500</v>
      </c>
      <c r="D63" s="343">
        <v>2.2583087983758487E-4</v>
      </c>
      <c r="E63" s="342"/>
    </row>
    <row r="64" spans="1:5" x14ac:dyDescent="0.2">
      <c r="A64" s="237" t="s">
        <v>1112</v>
      </c>
      <c r="B64" s="237" t="s">
        <v>1113</v>
      </c>
      <c r="C64" s="235">
        <v>6291888.1100000003</v>
      </c>
      <c r="D64" s="343">
        <v>4.9856232551611895E-2</v>
      </c>
      <c r="E64" s="342"/>
    </row>
    <row r="65" spans="1:5" x14ac:dyDescent="0.2">
      <c r="A65" s="237" t="s">
        <v>1114</v>
      </c>
      <c r="B65" s="237" t="s">
        <v>1115</v>
      </c>
      <c r="C65" s="235">
        <v>263571.43</v>
      </c>
      <c r="D65" s="343">
        <v>2.0885111556824703E-3</v>
      </c>
      <c r="E65" s="342"/>
    </row>
    <row r="66" spans="1:5" x14ac:dyDescent="0.2">
      <c r="A66" s="237" t="s">
        <v>1116</v>
      </c>
      <c r="B66" s="237" t="s">
        <v>1117</v>
      </c>
      <c r="C66" s="235">
        <v>74850</v>
      </c>
      <c r="D66" s="343">
        <v>5.9310320546818336E-4</v>
      </c>
      <c r="E66" s="342"/>
    </row>
    <row r="67" spans="1:5" x14ac:dyDescent="0.2">
      <c r="A67" s="237" t="s">
        <v>1118</v>
      </c>
      <c r="B67" s="237" t="s">
        <v>1119</v>
      </c>
      <c r="C67" s="235">
        <v>226526</v>
      </c>
      <c r="D67" s="343">
        <v>1.7949672240732894E-3</v>
      </c>
      <c r="E67" s="342"/>
    </row>
    <row r="68" spans="1:5" x14ac:dyDescent="0.2">
      <c r="A68" s="237" t="s">
        <v>1684</v>
      </c>
      <c r="B68" s="237" t="s">
        <v>1685</v>
      </c>
      <c r="C68" s="235">
        <v>40500</v>
      </c>
      <c r="D68" s="343">
        <v>3.2091756608498899E-4</v>
      </c>
      <c r="E68" s="342"/>
    </row>
    <row r="69" spans="1:5" x14ac:dyDescent="0.2">
      <c r="A69" s="237" t="s">
        <v>1120</v>
      </c>
      <c r="B69" s="237" t="s">
        <v>1121</v>
      </c>
      <c r="C69" s="235">
        <v>391000</v>
      </c>
      <c r="D69" s="343">
        <v>3.0982411935612519E-3</v>
      </c>
      <c r="E69" s="342"/>
    </row>
    <row r="70" spans="1:5" x14ac:dyDescent="0.2">
      <c r="A70" s="237" t="s">
        <v>1122</v>
      </c>
      <c r="B70" s="237" t="s">
        <v>1123</v>
      </c>
      <c r="C70" s="235">
        <v>614608</v>
      </c>
      <c r="D70" s="343">
        <v>4.8700865050953814E-3</v>
      </c>
      <c r="E70" s="342"/>
    </row>
    <row r="71" spans="1:5" x14ac:dyDescent="0.2">
      <c r="A71" s="237" t="s">
        <v>1124</v>
      </c>
      <c r="B71" s="237" t="s">
        <v>1125</v>
      </c>
      <c r="C71" s="235">
        <v>98954.52</v>
      </c>
      <c r="D71" s="343">
        <v>7.8410478300020665E-4</v>
      </c>
      <c r="E71" s="342"/>
    </row>
    <row r="72" spans="1:5" x14ac:dyDescent="0.2">
      <c r="A72" s="237" t="s">
        <v>1126</v>
      </c>
      <c r="B72" s="237" t="s">
        <v>1127</v>
      </c>
      <c r="C72" s="235">
        <v>616419.16</v>
      </c>
      <c r="D72" s="343">
        <v>4.8844379386507016E-3</v>
      </c>
      <c r="E72" s="342"/>
    </row>
    <row r="73" spans="1:5" x14ac:dyDescent="0.2">
      <c r="A73" s="237" t="s">
        <v>1742</v>
      </c>
      <c r="B73" s="237" t="s">
        <v>1743</v>
      </c>
      <c r="C73" s="235">
        <v>6960</v>
      </c>
      <c r="D73" s="343">
        <v>5.515027802349441E-5</v>
      </c>
      <c r="E73" s="342"/>
    </row>
    <row r="74" spans="1:5" x14ac:dyDescent="0.2">
      <c r="A74" s="237" t="s">
        <v>1128</v>
      </c>
      <c r="B74" s="237" t="s">
        <v>1129</v>
      </c>
      <c r="C74" s="235">
        <v>1741631.28</v>
      </c>
      <c r="D74" s="343">
        <v>1.3800495590002074E-2</v>
      </c>
      <c r="E74" s="342"/>
    </row>
    <row r="75" spans="1:5" x14ac:dyDescent="0.2">
      <c r="A75" s="237" t="s">
        <v>1130</v>
      </c>
      <c r="B75" s="237" t="s">
        <v>1131</v>
      </c>
      <c r="C75" s="235">
        <v>35152.800000000003</v>
      </c>
      <c r="D75" s="343">
        <v>2.7854693869314574E-4</v>
      </c>
      <c r="E75" s="342"/>
    </row>
    <row r="76" spans="1:5" x14ac:dyDescent="0.2">
      <c r="A76" s="237" t="s">
        <v>1765</v>
      </c>
      <c r="B76" s="237" t="s">
        <v>1766</v>
      </c>
      <c r="C76" s="235">
        <v>6979.56</v>
      </c>
      <c r="D76" s="343">
        <v>5.5305269322077681E-5</v>
      </c>
      <c r="E76" s="342"/>
    </row>
    <row r="77" spans="1:5" x14ac:dyDescent="0.2">
      <c r="A77" s="237" t="s">
        <v>1132</v>
      </c>
      <c r="B77" s="237" t="s">
        <v>1133</v>
      </c>
      <c r="C77" s="235">
        <v>223181.67</v>
      </c>
      <c r="D77" s="343">
        <v>1.7684671192884744E-3</v>
      </c>
      <c r="E77" s="342"/>
    </row>
    <row r="78" spans="1:5" x14ac:dyDescent="0.2">
      <c r="A78" s="237" t="s">
        <v>1709</v>
      </c>
      <c r="B78" s="237" t="s">
        <v>1710</v>
      </c>
      <c r="C78" s="235">
        <v>1325.87</v>
      </c>
      <c r="D78" s="343">
        <v>1.0506048724570478E-5</v>
      </c>
      <c r="E78" s="342"/>
    </row>
    <row r="79" spans="1:5" x14ac:dyDescent="0.2">
      <c r="A79" s="237" t="s">
        <v>1312</v>
      </c>
      <c r="B79" s="237" t="s">
        <v>1313</v>
      </c>
      <c r="C79" s="235">
        <v>11733.52</v>
      </c>
      <c r="D79" s="343">
        <v>9.2975127901470133E-5</v>
      </c>
      <c r="E79" s="342"/>
    </row>
    <row r="80" spans="1:5" x14ac:dyDescent="0.2">
      <c r="A80" s="237" t="s">
        <v>1134</v>
      </c>
      <c r="B80" s="237" t="s">
        <v>1135</v>
      </c>
      <c r="C80" s="235">
        <v>9690</v>
      </c>
      <c r="D80" s="343">
        <v>7.6782499144778852E-5</v>
      </c>
      <c r="E80" s="342"/>
    </row>
    <row r="81" spans="1:5" x14ac:dyDescent="0.2">
      <c r="A81" s="237" t="s">
        <v>1136</v>
      </c>
      <c r="B81" s="237" t="s">
        <v>1137</v>
      </c>
      <c r="C81" s="235">
        <v>929229.23</v>
      </c>
      <c r="D81" s="343">
        <v>7.3631106870772458E-3</v>
      </c>
      <c r="E81" s="342"/>
    </row>
    <row r="82" spans="1:5" x14ac:dyDescent="0.2">
      <c r="A82" s="237" t="s">
        <v>1138</v>
      </c>
      <c r="B82" s="237" t="s">
        <v>1139</v>
      </c>
      <c r="C82" s="235">
        <v>1097675.01</v>
      </c>
      <c r="D82" s="343">
        <v>8.6978566064571852E-3</v>
      </c>
      <c r="E82" s="342"/>
    </row>
    <row r="83" spans="1:5" x14ac:dyDescent="0.2">
      <c r="A83" s="237" t="s">
        <v>1140</v>
      </c>
      <c r="B83" s="237" t="s">
        <v>1141</v>
      </c>
      <c r="C83" s="235">
        <v>40299.64</v>
      </c>
      <c r="D83" s="343">
        <v>3.193299353802782E-4</v>
      </c>
      <c r="E83" s="342"/>
    </row>
    <row r="84" spans="1:5" x14ac:dyDescent="0.2">
      <c r="A84" s="237" t="s">
        <v>1832</v>
      </c>
      <c r="B84" s="237" t="s">
        <v>1141</v>
      </c>
      <c r="C84" s="235">
        <v>29800</v>
      </c>
      <c r="D84" s="343">
        <v>2.3613193751438697E-4</v>
      </c>
      <c r="E84" s="342"/>
    </row>
    <row r="85" spans="1:5" x14ac:dyDescent="0.2">
      <c r="A85" s="237" t="s">
        <v>1142</v>
      </c>
      <c r="B85" s="237" t="s">
        <v>1143</v>
      </c>
      <c r="C85" s="235">
        <v>10587.5</v>
      </c>
      <c r="D85" s="343">
        <v>8.3894190887032628E-5</v>
      </c>
      <c r="E85" s="342"/>
    </row>
    <row r="86" spans="1:5" x14ac:dyDescent="0.2">
      <c r="A86" s="237" t="s">
        <v>1144</v>
      </c>
      <c r="B86" s="237" t="s">
        <v>1145</v>
      </c>
      <c r="C86" s="235">
        <v>43360.160000000003</v>
      </c>
      <c r="D86" s="343">
        <v>3.4358116079643701E-4</v>
      </c>
      <c r="E86" s="342"/>
    </row>
    <row r="87" spans="1:5" x14ac:dyDescent="0.2">
      <c r="A87" s="237" t="s">
        <v>1146</v>
      </c>
      <c r="B87" s="237" t="s">
        <v>1147</v>
      </c>
      <c r="C87" s="235">
        <v>177238.5</v>
      </c>
      <c r="D87" s="343">
        <v>1.4044184700383784E-3</v>
      </c>
      <c r="E87" s="342"/>
    </row>
    <row r="88" spans="1:5" x14ac:dyDescent="0.2">
      <c r="A88" s="237" t="s">
        <v>1148</v>
      </c>
      <c r="B88" s="237" t="s">
        <v>1149</v>
      </c>
      <c r="C88" s="235">
        <v>444337.5</v>
      </c>
      <c r="D88" s="343">
        <v>3.520881704204662E-3</v>
      </c>
      <c r="E88" s="342"/>
    </row>
    <row r="89" spans="1:5" x14ac:dyDescent="0.2">
      <c r="A89" s="237" t="s">
        <v>1150</v>
      </c>
      <c r="B89" s="237" t="s">
        <v>1151</v>
      </c>
      <c r="C89" s="235">
        <v>68678.8</v>
      </c>
      <c r="D89" s="343">
        <v>5.442032922873517E-4</v>
      </c>
      <c r="E89" s="342"/>
    </row>
    <row r="90" spans="1:5" x14ac:dyDescent="0.2">
      <c r="A90" s="237" t="s">
        <v>1711</v>
      </c>
      <c r="B90" s="237" t="s">
        <v>1712</v>
      </c>
      <c r="C90" s="235">
        <v>2300</v>
      </c>
      <c r="D90" s="343">
        <v>1.8224948197419128E-5</v>
      </c>
      <c r="E90" s="342"/>
    </row>
    <row r="91" spans="1:5" x14ac:dyDescent="0.2">
      <c r="A91" s="237" t="s">
        <v>1152</v>
      </c>
      <c r="B91" s="237" t="s">
        <v>1153</v>
      </c>
      <c r="C91" s="235">
        <v>3593464.3</v>
      </c>
      <c r="D91" s="343">
        <v>2.8474217702945649E-2</v>
      </c>
      <c r="E91" s="342"/>
    </row>
    <row r="92" spans="1:5" x14ac:dyDescent="0.2">
      <c r="A92" s="237" t="s">
        <v>1318</v>
      </c>
      <c r="B92" s="237" t="s">
        <v>1319</v>
      </c>
      <c r="C92" s="235">
        <v>29000</v>
      </c>
      <c r="D92" s="343">
        <v>2.2979282509789337E-4</v>
      </c>
      <c r="E92" s="342"/>
    </row>
    <row r="93" spans="1:5" x14ac:dyDescent="0.2">
      <c r="A93" s="237" t="s">
        <v>1154</v>
      </c>
      <c r="B93" s="237" t="s">
        <v>1155</v>
      </c>
      <c r="C93" s="235">
        <v>345735.16</v>
      </c>
      <c r="D93" s="343">
        <v>2.739567556968006E-3</v>
      </c>
      <c r="E93" s="342"/>
    </row>
    <row r="94" spans="1:5" x14ac:dyDescent="0.2">
      <c r="A94" s="237" t="s">
        <v>1156</v>
      </c>
      <c r="B94" s="237" t="s">
        <v>1157</v>
      </c>
      <c r="C94" s="235">
        <v>56000</v>
      </c>
      <c r="D94" s="343">
        <v>4.4373786915455273E-4</v>
      </c>
      <c r="E94" s="342"/>
    </row>
    <row r="95" spans="1:5" x14ac:dyDescent="0.2">
      <c r="A95" s="237" t="s">
        <v>1324</v>
      </c>
      <c r="B95" s="237" t="s">
        <v>1325</v>
      </c>
      <c r="C95" s="235">
        <v>53039.62</v>
      </c>
      <c r="D95" s="343">
        <v>4.2028014213512852E-4</v>
      </c>
      <c r="E95" s="342"/>
    </row>
    <row r="96" spans="1:5" x14ac:dyDescent="0.2">
      <c r="A96" s="237" t="s">
        <v>1713</v>
      </c>
      <c r="B96" s="237" t="s">
        <v>1714</v>
      </c>
      <c r="C96" s="235">
        <v>22316</v>
      </c>
      <c r="D96" s="343">
        <v>1.7682954085808926E-4</v>
      </c>
      <c r="E96" s="342"/>
    </row>
    <row r="97" spans="1:5" x14ac:dyDescent="0.2">
      <c r="A97" s="237" t="s">
        <v>1158</v>
      </c>
      <c r="B97" s="237" t="s">
        <v>1159</v>
      </c>
      <c r="C97" s="235">
        <v>387868.66</v>
      </c>
      <c r="D97" s="343">
        <v>3.0734287982184228E-3</v>
      </c>
      <c r="E97" s="342"/>
    </row>
    <row r="98" spans="1:5" x14ac:dyDescent="0.2">
      <c r="A98" s="237" t="s">
        <v>1715</v>
      </c>
      <c r="B98" s="237" t="s">
        <v>1716</v>
      </c>
      <c r="C98" s="235">
        <v>613.27</v>
      </c>
      <c r="D98" s="343">
        <v>4.8594843395787953E-6</v>
      </c>
      <c r="E98" s="342"/>
    </row>
    <row r="99" spans="1:5" x14ac:dyDescent="0.2">
      <c r="A99" s="237" t="s">
        <v>1320</v>
      </c>
      <c r="B99" s="237" t="s">
        <v>1321</v>
      </c>
      <c r="C99" s="235">
        <v>38853.56</v>
      </c>
      <c r="D99" s="343">
        <v>3.0787135577622433E-4</v>
      </c>
      <c r="E99" s="342"/>
    </row>
    <row r="100" spans="1:5" x14ac:dyDescent="0.2">
      <c r="A100" s="237" t="s">
        <v>1717</v>
      </c>
      <c r="B100" s="237" t="s">
        <v>1718</v>
      </c>
      <c r="C100" s="235">
        <v>40273.18</v>
      </c>
      <c r="D100" s="343">
        <v>3.1912026923710266E-4</v>
      </c>
      <c r="E100" s="342"/>
    </row>
    <row r="101" spans="1:5" x14ac:dyDescent="0.2">
      <c r="A101" s="237" t="s">
        <v>1767</v>
      </c>
      <c r="B101" s="237" t="s">
        <v>1768</v>
      </c>
      <c r="C101" s="235">
        <v>164354.64000000001</v>
      </c>
      <c r="D101" s="343">
        <v>1.3023281739154217E-3</v>
      </c>
      <c r="E101" s="342"/>
    </row>
    <row r="102" spans="1:5" ht="78.75" x14ac:dyDescent="0.2">
      <c r="A102" s="237" t="s">
        <v>1160</v>
      </c>
      <c r="B102" s="237" t="s">
        <v>1161</v>
      </c>
      <c r="C102" s="235">
        <v>38210178.119999997</v>
      </c>
      <c r="D102" s="343">
        <v>0.30277326819615558</v>
      </c>
      <c r="E102" s="342" t="s">
        <v>1187</v>
      </c>
    </row>
    <row r="103" spans="1:5" x14ac:dyDescent="0.2">
      <c r="A103" s="237" t="s">
        <v>1162</v>
      </c>
      <c r="B103" s="237" t="s">
        <v>1163</v>
      </c>
      <c r="C103" s="253">
        <v>2777107.76</v>
      </c>
      <c r="D103" s="343">
        <v>2.2005497854195945E-2</v>
      </c>
      <c r="E103" s="342"/>
    </row>
    <row r="104" spans="1:5" x14ac:dyDescent="0.2">
      <c r="A104" s="237" t="s">
        <v>1164</v>
      </c>
      <c r="B104" s="237" t="s">
        <v>1165</v>
      </c>
      <c r="C104" s="253">
        <v>49528.59</v>
      </c>
      <c r="D104" s="343">
        <v>3.9245912480052653E-4</v>
      </c>
      <c r="E104" s="342"/>
    </row>
    <row r="105" spans="1:5" x14ac:dyDescent="0.2">
      <c r="A105" s="237" t="s">
        <v>1166</v>
      </c>
      <c r="B105" s="237" t="s">
        <v>1167</v>
      </c>
      <c r="C105" s="253">
        <v>73927.289999999994</v>
      </c>
      <c r="D105" s="343">
        <v>5.8579175244590485E-4</v>
      </c>
      <c r="E105" s="342"/>
    </row>
    <row r="106" spans="1:5" x14ac:dyDescent="0.2">
      <c r="A106" s="237" t="s">
        <v>1168</v>
      </c>
      <c r="B106" s="237" t="s">
        <v>1169</v>
      </c>
      <c r="C106" s="253">
        <v>2793117.24</v>
      </c>
      <c r="D106" s="343">
        <v>2.2132355221007954E-2</v>
      </c>
      <c r="E106" s="342"/>
    </row>
    <row r="107" spans="1:5" x14ac:dyDescent="0.2">
      <c r="A107" s="237" t="s">
        <v>1170</v>
      </c>
      <c r="B107" s="237" t="s">
        <v>1171</v>
      </c>
      <c r="C107" s="253">
        <v>8000</v>
      </c>
      <c r="D107" s="343">
        <v>6.3391124164936108E-5</v>
      </c>
      <c r="E107" s="342"/>
    </row>
    <row r="108" spans="1:5" x14ac:dyDescent="0.2">
      <c r="A108" s="237" t="s">
        <v>1172</v>
      </c>
      <c r="B108" s="237" t="s">
        <v>1173</v>
      </c>
      <c r="C108" s="253">
        <v>488817</v>
      </c>
      <c r="D108" s="343">
        <v>3.8733323926164465E-3</v>
      </c>
      <c r="E108" s="342"/>
    </row>
    <row r="109" spans="1:5" x14ac:dyDescent="0.2">
      <c r="A109" s="237" t="s">
        <v>1174</v>
      </c>
      <c r="B109" s="237" t="s">
        <v>1175</v>
      </c>
      <c r="C109" s="253">
        <v>7010132.6399999997</v>
      </c>
      <c r="D109" s="343">
        <v>5.5547523574363912E-2</v>
      </c>
      <c r="E109" s="342"/>
    </row>
    <row r="110" spans="1:5" x14ac:dyDescent="0.2">
      <c r="A110" s="237" t="s">
        <v>1176</v>
      </c>
      <c r="B110" s="237" t="s">
        <v>1177</v>
      </c>
      <c r="C110" s="253">
        <v>1000000</v>
      </c>
      <c r="D110" s="343">
        <v>7.9238905206170124E-3</v>
      </c>
      <c r="E110" s="342"/>
    </row>
    <row r="111" spans="1:5" x14ac:dyDescent="0.2">
      <c r="A111" s="237" t="s">
        <v>1178</v>
      </c>
      <c r="B111" s="237" t="s">
        <v>563</v>
      </c>
      <c r="C111" s="253">
        <v>10229071.720000001</v>
      </c>
      <c r="D111" s="343">
        <v>8.1054044436819572E-2</v>
      </c>
      <c r="E111" s="342"/>
    </row>
    <row r="112" spans="1:5" x14ac:dyDescent="0.2">
      <c r="A112" s="237" t="s">
        <v>1179</v>
      </c>
      <c r="B112" s="237" t="s">
        <v>1180</v>
      </c>
      <c r="C112" s="253">
        <v>653003.39</v>
      </c>
      <c r="D112" s="343">
        <v>5.1743273719517743E-3</v>
      </c>
      <c r="E112" s="342"/>
    </row>
    <row r="113" spans="1:5" x14ac:dyDescent="0.2">
      <c r="A113" s="237" t="s">
        <v>1181</v>
      </c>
      <c r="B113" s="237" t="s">
        <v>1182</v>
      </c>
      <c r="C113" s="253">
        <v>95717.05</v>
      </c>
      <c r="D113" s="343">
        <v>7.5845142515642465E-4</v>
      </c>
      <c r="E113" s="342"/>
    </row>
    <row r="114" spans="1:5" x14ac:dyDescent="0.2">
      <c r="A114" s="237" t="s">
        <v>1183</v>
      </c>
      <c r="B114" s="237" t="s">
        <v>1184</v>
      </c>
      <c r="C114" s="253">
        <v>20000</v>
      </c>
      <c r="D114" s="343">
        <v>1.5847781041234026E-4</v>
      </c>
      <c r="E114" s="342"/>
    </row>
    <row r="115" spans="1:5" x14ac:dyDescent="0.2">
      <c r="A115" s="237" t="s">
        <v>1301</v>
      </c>
      <c r="B115" s="237" t="s">
        <v>1302</v>
      </c>
      <c r="C115" s="253">
        <v>7515.26</v>
      </c>
      <c r="D115" s="343">
        <v>5.955009747397221E-5</v>
      </c>
      <c r="E115" s="342"/>
    </row>
    <row r="116" spans="1:5" x14ac:dyDescent="0.2">
      <c r="A116" s="237" t="s">
        <v>1185</v>
      </c>
      <c r="B116" s="237" t="s">
        <v>1186</v>
      </c>
      <c r="C116" s="253">
        <v>669377.99</v>
      </c>
      <c r="D116" s="343">
        <v>5.3040779096706694E-3</v>
      </c>
      <c r="E116" s="342"/>
    </row>
    <row r="117" spans="1:5" x14ac:dyDescent="0.2">
      <c r="A117" s="237"/>
      <c r="B117" s="237"/>
      <c r="C117" s="253"/>
      <c r="D117" s="343"/>
      <c r="E117" s="342"/>
    </row>
    <row r="118" spans="1:5" x14ac:dyDescent="0.2">
      <c r="A118" s="237"/>
      <c r="B118" s="237"/>
      <c r="C118" s="253"/>
      <c r="D118" s="343"/>
      <c r="E118" s="342"/>
    </row>
    <row r="119" spans="1:5" x14ac:dyDescent="0.2">
      <c r="A119" s="252"/>
      <c r="B119" s="252" t="s">
        <v>351</v>
      </c>
      <c r="C119" s="251">
        <f>SUM(C9:C118)</f>
        <v>126200633.05999997</v>
      </c>
      <c r="D119" s="433">
        <f>SUM(D9:D118)</f>
        <v>1</v>
      </c>
      <c r="E119" s="304"/>
    </row>
    <row r="120" spans="1:5" x14ac:dyDescent="0.2">
      <c r="A120" s="341"/>
      <c r="B120" s="341"/>
      <c r="C120" s="340"/>
      <c r="D120" s="339"/>
      <c r="E120" s="338"/>
    </row>
  </sheetData>
  <dataValidations disablePrompts="1"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Justificar aquellas cuentas de gastos que en lo individual representen el 10% o más del total de los gastos." sqref="E7"/>
    <dataValidation allowBlank="1" showInputMessage="1" showErrorMessage="1" prompt="Corresponde al nombre o descripción de la cuenta de acuerdo al Plan de Cuentas emitido por el CONAC." sqref="B7"/>
    <dataValidation allowBlank="1" showInputMessage="1" showErrorMessage="1" prompt="Porcentaje que representa el gasto con respecto del total ejercido." sqref="D7"/>
  </dataValidations>
  <pageMargins left="0.70866141732283472" right="0.70866141732283472" top="0.74803149606299213" bottom="0.74803149606299213" header="0.31496062992125984" footer="0.31496062992125984"/>
  <pageSetup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2:H9"/>
  <sheetViews>
    <sheetView view="pageBreakPreview" zoomScale="110" zoomScaleNormal="100" zoomScaleSheetLayoutView="110" workbookViewId="0">
      <pane ySplit="1" topLeftCell="A2" activePane="bottomLeft" state="frozen"/>
      <selection activeCell="A14" sqref="A14:B14"/>
      <selection pane="bottomLeft" activeCell="F9" sqref="F9"/>
    </sheetView>
  </sheetViews>
  <sheetFormatPr baseColWidth="10" defaultRowHeight="11.25" x14ac:dyDescent="0.2"/>
  <cols>
    <col min="1" max="1" width="20.7109375" style="60" customWidth="1"/>
    <col min="2" max="2" width="50.7109375" style="60" customWidth="1"/>
    <col min="3" max="3" width="17.7109375" style="36" customWidth="1"/>
    <col min="4" max="4" width="17.7109375" style="63" customWidth="1"/>
    <col min="5" max="5" width="17.7109375" style="64" customWidth="1"/>
    <col min="6" max="8" width="11.42578125" style="60"/>
    <col min="9" max="16384" width="11.42578125" style="6"/>
  </cols>
  <sheetData>
    <row r="2" spans="1:5" ht="15" customHeight="1" x14ac:dyDescent="0.2">
      <c r="A2" s="502" t="s">
        <v>143</v>
      </c>
      <c r="B2" s="503"/>
      <c r="C2" s="122"/>
      <c r="D2" s="123"/>
      <c r="E2" s="123"/>
    </row>
    <row r="3" spans="1:5" ht="12" thickBot="1" x14ac:dyDescent="0.25">
      <c r="A3" s="15"/>
      <c r="B3" s="15"/>
      <c r="C3" s="122"/>
      <c r="D3" s="123"/>
      <c r="E3" s="123"/>
    </row>
    <row r="4" spans="1:5" ht="14.1" customHeight="1" x14ac:dyDescent="0.2">
      <c r="A4" s="137" t="s">
        <v>234</v>
      </c>
      <c r="B4" s="94"/>
      <c r="C4" s="124"/>
      <c r="D4" s="125"/>
      <c r="E4" s="126"/>
    </row>
    <row r="5" spans="1:5" ht="14.1" customHeight="1" x14ac:dyDescent="0.2">
      <c r="A5" s="139" t="s">
        <v>144</v>
      </c>
      <c r="B5" s="12"/>
      <c r="C5" s="22"/>
      <c r="D5" s="35"/>
      <c r="E5" s="127"/>
    </row>
    <row r="6" spans="1:5" ht="14.1" customHeight="1" x14ac:dyDescent="0.2">
      <c r="A6" s="139" t="s">
        <v>173</v>
      </c>
      <c r="B6" s="105"/>
      <c r="C6" s="105"/>
      <c r="D6" s="105"/>
      <c r="E6" s="106"/>
    </row>
    <row r="7" spans="1:5" ht="14.1" customHeight="1" x14ac:dyDescent="0.2">
      <c r="A7" s="156" t="s">
        <v>206</v>
      </c>
      <c r="B7" s="12"/>
      <c r="C7" s="22"/>
      <c r="D7" s="35"/>
      <c r="E7" s="127"/>
    </row>
    <row r="8" spans="1:5" ht="14.1" customHeight="1" thickBot="1" x14ac:dyDescent="0.25">
      <c r="A8" s="151" t="s">
        <v>207</v>
      </c>
      <c r="B8" s="97"/>
      <c r="C8" s="120"/>
      <c r="D8" s="128"/>
      <c r="E8" s="129"/>
    </row>
    <row r="9" spans="1:5" x14ac:dyDescent="0.2">
      <c r="A9" s="88"/>
      <c r="B9" s="88"/>
      <c r="C9" s="4"/>
      <c r="D9" s="130"/>
      <c r="E9" s="130"/>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B0F0"/>
  </sheetPr>
  <dimension ref="A1:G25"/>
  <sheetViews>
    <sheetView topLeftCell="C1" zoomScaleNormal="100" zoomScaleSheetLayoutView="100" workbookViewId="0">
      <selection activeCell="F35" sqref="F35"/>
    </sheetView>
  </sheetViews>
  <sheetFormatPr baseColWidth="10" defaultRowHeight="11.25" x14ac:dyDescent="0.2"/>
  <cols>
    <col min="1" max="1" width="20.7109375" style="89" customWidth="1"/>
    <col min="2" max="2" width="50.7109375" style="89" customWidth="1"/>
    <col min="3" max="5" width="17.7109375" style="7" customWidth="1"/>
    <col min="6" max="7" width="17.7109375" style="89" customWidth="1"/>
    <col min="8" max="16384" width="11.42578125" style="89"/>
  </cols>
  <sheetData>
    <row r="1" spans="1:7" s="12" customFormat="1" ht="11.25" customHeight="1" x14ac:dyDescent="0.2">
      <c r="A1" s="21" t="s">
        <v>43</v>
      </c>
      <c r="B1" s="21"/>
      <c r="C1" s="13"/>
      <c r="D1" s="13"/>
      <c r="E1" s="13"/>
      <c r="F1" s="352"/>
      <c r="G1" s="5"/>
    </row>
    <row r="2" spans="1:7" s="12" customFormat="1" ht="11.25" customHeight="1" x14ac:dyDescent="0.2">
      <c r="A2" s="21" t="s">
        <v>0</v>
      </c>
      <c r="B2" s="21"/>
      <c r="C2" s="13"/>
      <c r="D2" s="13"/>
      <c r="E2" s="13"/>
    </row>
    <row r="3" spans="1:7" s="12" customFormat="1" x14ac:dyDescent="0.2">
      <c r="C3" s="13"/>
      <c r="D3" s="13"/>
      <c r="E3" s="13"/>
    </row>
    <row r="4" spans="1:7" s="12" customFormat="1" x14ac:dyDescent="0.2">
      <c r="C4" s="13"/>
      <c r="D4" s="13"/>
      <c r="E4" s="13"/>
    </row>
    <row r="5" spans="1:7" s="12" customFormat="1" ht="11.25" customHeight="1" x14ac:dyDescent="0.2">
      <c r="A5" s="216" t="s">
        <v>359</v>
      </c>
      <c r="B5" s="216"/>
      <c r="C5" s="13"/>
      <c r="D5" s="13"/>
      <c r="E5" s="13"/>
      <c r="G5" s="190" t="s">
        <v>358</v>
      </c>
    </row>
    <row r="6" spans="1:7" s="24" customFormat="1" x14ac:dyDescent="0.2">
      <c r="A6" s="273"/>
      <c r="B6" s="273"/>
      <c r="C6" s="23"/>
      <c r="D6" s="329"/>
      <c r="E6" s="329"/>
    </row>
    <row r="7" spans="1:7" ht="15" customHeight="1" x14ac:dyDescent="0.2">
      <c r="A7" s="227" t="s">
        <v>45</v>
      </c>
      <c r="B7" s="226" t="s">
        <v>46</v>
      </c>
      <c r="C7" s="285" t="s">
        <v>47</v>
      </c>
      <c r="D7" s="285" t="s">
        <v>48</v>
      </c>
      <c r="E7" s="351" t="s">
        <v>357</v>
      </c>
      <c r="F7" s="308" t="s">
        <v>241</v>
      </c>
      <c r="G7" s="308" t="s">
        <v>329</v>
      </c>
    </row>
    <row r="8" spans="1:7" ht="22.5" x14ac:dyDescent="0.2">
      <c r="A8" s="237" t="s">
        <v>1188</v>
      </c>
      <c r="B8" s="237" t="s">
        <v>1189</v>
      </c>
      <c r="C8" s="253">
        <v>167958731.94999999</v>
      </c>
      <c r="D8" s="253">
        <v>167958731.94999999</v>
      </c>
      <c r="E8" s="253">
        <v>0</v>
      </c>
      <c r="F8" s="253"/>
      <c r="G8" s="279" t="s">
        <v>1190</v>
      </c>
    </row>
    <row r="9" spans="1:7" x14ac:dyDescent="0.2">
      <c r="A9" s="237" t="s">
        <v>1191</v>
      </c>
      <c r="B9" s="237" t="s">
        <v>1192</v>
      </c>
      <c r="C9" s="253">
        <v>0</v>
      </c>
      <c r="D9" s="253">
        <v>0</v>
      </c>
      <c r="E9" s="253">
        <v>0</v>
      </c>
      <c r="F9" s="253"/>
      <c r="G9" s="279"/>
    </row>
    <row r="10" spans="1:7" x14ac:dyDescent="0.2">
      <c r="A10" s="237" t="s">
        <v>1193</v>
      </c>
      <c r="B10" s="237" t="s">
        <v>1194</v>
      </c>
      <c r="C10" s="253">
        <v>0</v>
      </c>
      <c r="D10" s="253">
        <v>0</v>
      </c>
      <c r="E10" s="253">
        <v>0</v>
      </c>
      <c r="F10" s="253"/>
      <c r="G10" s="279"/>
    </row>
    <row r="11" spans="1:7" ht="22.5" x14ac:dyDescent="0.2">
      <c r="A11" s="237" t="s">
        <v>1195</v>
      </c>
      <c r="B11" s="237" t="s">
        <v>1196</v>
      </c>
      <c r="C11" s="253">
        <v>167958731.94999999</v>
      </c>
      <c r="D11" s="253">
        <v>167958731.94999999</v>
      </c>
      <c r="E11" s="253">
        <v>0</v>
      </c>
      <c r="F11" s="253"/>
      <c r="G11" s="279" t="s">
        <v>1190</v>
      </c>
    </row>
    <row r="12" spans="1:7" ht="22.5" x14ac:dyDescent="0.2">
      <c r="A12" s="237" t="s">
        <v>1197</v>
      </c>
      <c r="B12" s="237" t="s">
        <v>1198</v>
      </c>
      <c r="C12" s="253">
        <v>5243868.8600000003</v>
      </c>
      <c r="D12" s="253">
        <v>5243868.8600000003</v>
      </c>
      <c r="E12" s="253">
        <v>0</v>
      </c>
      <c r="F12" s="253"/>
      <c r="G12" s="279" t="s">
        <v>1190</v>
      </c>
    </row>
    <row r="13" spans="1:7" ht="22.5" x14ac:dyDescent="0.2">
      <c r="A13" s="237" t="s">
        <v>1199</v>
      </c>
      <c r="B13" s="237" t="s">
        <v>1200</v>
      </c>
      <c r="C13" s="253">
        <v>100000</v>
      </c>
      <c r="D13" s="253">
        <v>100000</v>
      </c>
      <c r="E13" s="253">
        <v>0</v>
      </c>
      <c r="F13" s="253"/>
      <c r="G13" s="279" t="s">
        <v>1190</v>
      </c>
    </row>
    <row r="14" spans="1:7" ht="22.5" x14ac:dyDescent="0.2">
      <c r="A14" s="237" t="s">
        <v>1201</v>
      </c>
      <c r="B14" s="237" t="s">
        <v>1202</v>
      </c>
      <c r="C14" s="253">
        <v>2560518.15</v>
      </c>
      <c r="D14" s="253">
        <v>2560518.15</v>
      </c>
      <c r="E14" s="253">
        <v>0</v>
      </c>
      <c r="F14" s="253"/>
      <c r="G14" s="279" t="s">
        <v>1190</v>
      </c>
    </row>
    <row r="15" spans="1:7" ht="22.5" x14ac:dyDescent="0.2">
      <c r="A15" s="237" t="s">
        <v>1203</v>
      </c>
      <c r="B15" s="237" t="s">
        <v>575</v>
      </c>
      <c r="C15" s="253">
        <v>122222699.55</v>
      </c>
      <c r="D15" s="253">
        <v>122222699.55</v>
      </c>
      <c r="E15" s="253">
        <v>0</v>
      </c>
      <c r="F15" s="253"/>
      <c r="G15" s="279" t="s">
        <v>1190</v>
      </c>
    </row>
    <row r="16" spans="1:7" ht="22.5" x14ac:dyDescent="0.2">
      <c r="A16" s="237" t="s">
        <v>1204</v>
      </c>
      <c r="B16" s="237" t="s">
        <v>1205</v>
      </c>
      <c r="C16" s="253">
        <v>51991701.090000004</v>
      </c>
      <c r="D16" s="253">
        <v>51991701.090000004</v>
      </c>
      <c r="E16" s="253">
        <v>0</v>
      </c>
      <c r="F16" s="253"/>
      <c r="G16" s="279" t="s">
        <v>1190</v>
      </c>
    </row>
    <row r="17" spans="1:7" ht="22.5" x14ac:dyDescent="0.2">
      <c r="A17" s="237" t="s">
        <v>1206</v>
      </c>
      <c r="B17" s="237" t="s">
        <v>1207</v>
      </c>
      <c r="C17" s="253">
        <v>17000000</v>
      </c>
      <c r="D17" s="253">
        <v>17000000</v>
      </c>
      <c r="E17" s="253">
        <v>0</v>
      </c>
      <c r="F17" s="253"/>
      <c r="G17" s="279" t="s">
        <v>1190</v>
      </c>
    </row>
    <row r="18" spans="1:7" ht="22.5" x14ac:dyDescent="0.2">
      <c r="A18" s="237" t="s">
        <v>1208</v>
      </c>
      <c r="B18" s="237" t="s">
        <v>1209</v>
      </c>
      <c r="C18" s="253">
        <v>53230998.460000001</v>
      </c>
      <c r="D18" s="253">
        <v>53230998.460000001</v>
      </c>
      <c r="E18" s="253">
        <v>0</v>
      </c>
      <c r="F18" s="253"/>
      <c r="G18" s="279" t="s">
        <v>1190</v>
      </c>
    </row>
    <row r="19" spans="1:7" ht="22.5" x14ac:dyDescent="0.2">
      <c r="A19" s="237" t="s">
        <v>1210</v>
      </c>
      <c r="B19" s="237" t="s">
        <v>577</v>
      </c>
      <c r="C19" s="253">
        <v>37831645.390000001</v>
      </c>
      <c r="D19" s="253">
        <v>37831645.390000001</v>
      </c>
      <c r="E19" s="253">
        <v>0</v>
      </c>
      <c r="F19" s="253"/>
      <c r="G19" s="279" t="s">
        <v>1190</v>
      </c>
    </row>
    <row r="20" spans="1:7" x14ac:dyDescent="0.2">
      <c r="A20" s="237"/>
      <c r="B20" s="237"/>
      <c r="C20" s="253"/>
      <c r="D20" s="253"/>
      <c r="E20" s="253"/>
      <c r="F20" s="253"/>
      <c r="G20" s="279"/>
    </row>
    <row r="21" spans="1:7" x14ac:dyDescent="0.2">
      <c r="A21" s="237"/>
      <c r="B21" s="237"/>
      <c r="C21" s="253"/>
      <c r="D21" s="253"/>
      <c r="E21" s="253"/>
      <c r="F21" s="279"/>
      <c r="G21" s="279"/>
    </row>
    <row r="22" spans="1:7" x14ac:dyDescent="0.2">
      <c r="A22" s="237"/>
      <c r="B22" s="237"/>
      <c r="C22" s="253"/>
      <c r="D22" s="253"/>
      <c r="E22" s="253"/>
      <c r="F22" s="279"/>
      <c r="G22" s="279"/>
    </row>
    <row r="23" spans="1:7" x14ac:dyDescent="0.2">
      <c r="A23" s="237"/>
      <c r="B23" s="237"/>
      <c r="C23" s="253"/>
      <c r="D23" s="253"/>
      <c r="E23" s="253"/>
      <c r="F23" s="279"/>
      <c r="G23" s="279"/>
    </row>
    <row r="24" spans="1:7" x14ac:dyDescent="0.2">
      <c r="A24" s="237"/>
      <c r="B24" s="237"/>
      <c r="C24" s="253"/>
      <c r="D24" s="253"/>
      <c r="E24" s="253"/>
      <c r="F24" s="279"/>
      <c r="G24" s="279"/>
    </row>
    <row r="25" spans="1:7" x14ac:dyDescent="0.2">
      <c r="A25" s="276"/>
      <c r="B25" s="252" t="s">
        <v>356</v>
      </c>
      <c r="C25" s="238">
        <f>+C11</f>
        <v>167958731.94999999</v>
      </c>
      <c r="D25" s="238">
        <f>+D11</f>
        <v>167958731.94999999</v>
      </c>
      <c r="E25" s="238">
        <f>+E11</f>
        <v>0</v>
      </c>
      <c r="F25" s="350"/>
      <c r="G25" s="350"/>
    </row>
  </sheetData>
  <dataValidations count="7">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Variación (aumento o disminución) del patrimonio en el periodo, (diferencia entre saldo final y el saldo inicial)." sqref="E7"/>
    <dataValidation allowBlank="1" showInputMessage="1" showErrorMessage="1" prompt="Corresponde al nombre o descripción de la cuenta de acuerdo al Plan de Cuentas emitido por el CONAC." sqref="B7"/>
    <dataValidation allowBlank="1" showInputMessage="1" showErrorMessage="1" prompt="Tipo de patrimonio clasificado de acuerdo al Plan de Cuentas emitido por el CONAC: Aportaciones, Donaciones de Capital y/o Actualización de la Hacienda Pública/Patrimonio." sqref="F7"/>
    <dataValidation allowBlank="1" showInputMessage="1" showErrorMessage="1" prompt="Procedencia de los recursos: Estatal o Municipal." sqref="G7"/>
  </dataValidations>
  <pageMargins left="0.70866141732283472" right="0.70866141732283472" top="0.74803149606299213" bottom="0.74803149606299213" header="0.31496062992125984" footer="0.31496062992125984"/>
  <pageSetup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2:G11"/>
  <sheetViews>
    <sheetView view="pageBreakPreview" zoomScale="110" zoomScaleNormal="100" zoomScaleSheetLayoutView="110" workbookViewId="0">
      <selection activeCell="F20" sqref="F20"/>
    </sheetView>
  </sheetViews>
  <sheetFormatPr baseColWidth="10" defaultRowHeight="11.25" x14ac:dyDescent="0.2"/>
  <cols>
    <col min="1" max="1" width="20.7109375" style="6" customWidth="1"/>
    <col min="2" max="2" width="50.7109375" style="6" customWidth="1"/>
    <col min="3" max="5" width="15.7109375" style="7" customWidth="1"/>
    <col min="6" max="7" width="15.7109375" style="6" customWidth="1"/>
    <col min="8" max="16384" width="11.42578125" style="6"/>
  </cols>
  <sheetData>
    <row r="2" spans="1:7" ht="15" customHeight="1" x14ac:dyDescent="0.2">
      <c r="A2" s="502" t="s">
        <v>143</v>
      </c>
      <c r="B2" s="503"/>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68" t="s">
        <v>208</v>
      </c>
      <c r="B6" s="92"/>
      <c r="C6" s="92"/>
      <c r="D6" s="92"/>
      <c r="E6" s="92"/>
      <c r="F6" s="92"/>
      <c r="G6" s="93"/>
    </row>
    <row r="7" spans="1:7" ht="14.1" customHeight="1" x14ac:dyDescent="0.2">
      <c r="A7" s="139" t="s">
        <v>169</v>
      </c>
      <c r="B7" s="92"/>
      <c r="C7" s="92"/>
      <c r="D7" s="92"/>
      <c r="E7" s="92"/>
      <c r="F7" s="92"/>
      <c r="G7" s="93"/>
    </row>
    <row r="8" spans="1:7" ht="14.1" customHeight="1" x14ac:dyDescent="0.2">
      <c r="A8" s="139" t="s">
        <v>209</v>
      </c>
      <c r="B8" s="12"/>
      <c r="C8" s="12"/>
      <c r="D8" s="12"/>
      <c r="E8" s="12"/>
      <c r="F8" s="12"/>
      <c r="G8" s="96"/>
    </row>
    <row r="9" spans="1:7" ht="14.1" customHeight="1" x14ac:dyDescent="0.2">
      <c r="A9" s="139" t="s">
        <v>210</v>
      </c>
      <c r="B9" s="92"/>
      <c r="C9" s="92"/>
      <c r="D9" s="92"/>
      <c r="E9" s="92"/>
      <c r="F9" s="92"/>
      <c r="G9" s="93"/>
    </row>
    <row r="10" spans="1:7" ht="14.1" customHeight="1" thickBot="1" x14ac:dyDescent="0.25">
      <c r="A10" s="144" t="s">
        <v>211</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81" orientation="landscape" r:id="rId1"/>
  <headerFooter>
    <oddHeader>&amp;CNOTAS A LOS ESTADOS FINANCIEROS</oddHeader>
    <oddFooter>&amp;L&amp;F&amp;R&amp;A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B0F0"/>
  </sheetPr>
  <dimension ref="A1:F29"/>
  <sheetViews>
    <sheetView topLeftCell="B1" zoomScaleNormal="100" zoomScaleSheetLayoutView="100" workbookViewId="0">
      <selection activeCell="E40" sqref="E40"/>
    </sheetView>
  </sheetViews>
  <sheetFormatPr baseColWidth="10" defaultRowHeight="11.25" x14ac:dyDescent="0.2"/>
  <cols>
    <col min="1" max="1" width="20.7109375" style="89" customWidth="1"/>
    <col min="2" max="2" width="50.7109375" style="89" customWidth="1"/>
    <col min="3" max="5" width="17.7109375" style="7" customWidth="1"/>
    <col min="6" max="6" width="17.7109375" style="89" customWidth="1"/>
    <col min="7" max="16384" width="11.42578125" style="89"/>
  </cols>
  <sheetData>
    <row r="1" spans="1:6" s="12" customFormat="1" x14ac:dyDescent="0.2">
      <c r="A1" s="21" t="s">
        <v>43</v>
      </c>
      <c r="B1" s="21"/>
      <c r="C1" s="13"/>
      <c r="D1" s="13"/>
      <c r="E1" s="13"/>
      <c r="F1" s="5"/>
    </row>
    <row r="2" spans="1:6" s="12" customFormat="1" x14ac:dyDescent="0.2">
      <c r="A2" s="21" t="s">
        <v>0</v>
      </c>
      <c r="B2" s="21"/>
      <c r="C2" s="13"/>
      <c r="D2" s="13"/>
      <c r="E2" s="13"/>
    </row>
    <row r="3" spans="1:6" s="12" customFormat="1" x14ac:dyDescent="0.2">
      <c r="C3" s="13"/>
      <c r="D3" s="13"/>
      <c r="E3" s="13"/>
    </row>
    <row r="4" spans="1:6" s="12" customFormat="1" x14ac:dyDescent="0.2">
      <c r="C4" s="13"/>
      <c r="D4" s="13"/>
      <c r="E4" s="13"/>
    </row>
    <row r="5" spans="1:6" s="12" customFormat="1" ht="11.25" customHeight="1" x14ac:dyDescent="0.2">
      <c r="A5" s="216" t="s">
        <v>362</v>
      </c>
      <c r="B5" s="216"/>
      <c r="C5" s="13"/>
      <c r="D5" s="13"/>
      <c r="E5" s="13"/>
      <c r="F5" s="190" t="s">
        <v>361</v>
      </c>
    </row>
    <row r="6" spans="1:6" s="24" customFormat="1" x14ac:dyDescent="0.2">
      <c r="A6" s="273"/>
      <c r="B6" s="273"/>
      <c r="C6" s="23"/>
      <c r="D6" s="329"/>
      <c r="E6" s="329"/>
    </row>
    <row r="7" spans="1:6" ht="15" customHeight="1" x14ac:dyDescent="0.2">
      <c r="A7" s="227" t="s">
        <v>45</v>
      </c>
      <c r="B7" s="226" t="s">
        <v>46</v>
      </c>
      <c r="C7" s="285" t="s">
        <v>47</v>
      </c>
      <c r="D7" s="285" t="s">
        <v>48</v>
      </c>
      <c r="E7" s="351" t="s">
        <v>357</v>
      </c>
      <c r="F7" s="351" t="s">
        <v>329</v>
      </c>
    </row>
    <row r="8" spans="1:6" x14ac:dyDescent="0.2">
      <c r="A8" s="237" t="s">
        <v>1211</v>
      </c>
      <c r="B8" s="237" t="s">
        <v>1212</v>
      </c>
      <c r="C8" s="253">
        <f>+C9+C10+C25+C26</f>
        <v>30752328.969999999</v>
      </c>
      <c r="D8" s="253">
        <f>+D9+D10+D25+D26</f>
        <v>44203441.229999997</v>
      </c>
      <c r="E8" s="253">
        <f>+D8-C8</f>
        <v>13451112.259999998</v>
      </c>
      <c r="F8" s="353" t="s">
        <v>1213</v>
      </c>
    </row>
    <row r="9" spans="1:6" x14ac:dyDescent="0.2">
      <c r="A9" s="237" t="s">
        <v>1214</v>
      </c>
      <c r="B9" s="237" t="s">
        <v>1215</v>
      </c>
      <c r="C9" s="253">
        <v>0</v>
      </c>
      <c r="D9" s="253">
        <v>13451112.26</v>
      </c>
      <c r="E9" s="253">
        <f>+D9-C9</f>
        <v>13451112.26</v>
      </c>
      <c r="F9" s="353"/>
    </row>
    <row r="10" spans="1:6" x14ac:dyDescent="0.2">
      <c r="A10" s="237" t="s">
        <v>1216</v>
      </c>
      <c r="B10" s="237" t="s">
        <v>1217</v>
      </c>
      <c r="C10" s="253">
        <v>40737504.380000003</v>
      </c>
      <c r="D10" s="253">
        <v>40737504.380000003</v>
      </c>
      <c r="E10" s="253">
        <f>+D10-C10</f>
        <v>0</v>
      </c>
      <c r="F10" s="353"/>
    </row>
    <row r="11" spans="1:6" x14ac:dyDescent="0.2">
      <c r="A11" s="237" t="s">
        <v>1218</v>
      </c>
      <c r="B11" s="237" t="s">
        <v>1217</v>
      </c>
      <c r="C11" s="253">
        <v>39548999.009999998</v>
      </c>
      <c r="D11" s="253">
        <v>43316561.060000002</v>
      </c>
      <c r="E11" s="253">
        <f>+D11-C11</f>
        <v>3767562.0500000045</v>
      </c>
      <c r="F11" s="353"/>
    </row>
    <row r="12" spans="1:6" x14ac:dyDescent="0.2">
      <c r="A12" s="237" t="s">
        <v>1219</v>
      </c>
      <c r="B12" s="237" t="s">
        <v>1220</v>
      </c>
      <c r="C12" s="253">
        <v>-2579056.6800000002</v>
      </c>
      <c r="D12" s="253">
        <v>-2579056.6800000002</v>
      </c>
      <c r="E12" s="253">
        <f>+D12-C12</f>
        <v>0</v>
      </c>
      <c r="F12" s="353"/>
    </row>
    <row r="13" spans="1:6" x14ac:dyDescent="0.2">
      <c r="A13" s="237" t="s">
        <v>1221</v>
      </c>
      <c r="B13" s="237" t="s">
        <v>1202</v>
      </c>
      <c r="C13" s="253">
        <v>0</v>
      </c>
      <c r="D13" s="253">
        <v>0</v>
      </c>
      <c r="E13" s="253">
        <v>0</v>
      </c>
      <c r="F13" s="353"/>
    </row>
    <row r="14" spans="1:6" x14ac:dyDescent="0.2">
      <c r="A14" s="237" t="s">
        <v>1222</v>
      </c>
      <c r="B14" s="237" t="s">
        <v>1223</v>
      </c>
      <c r="C14" s="253">
        <v>-5858147.0700000003</v>
      </c>
      <c r="D14" s="253">
        <v>-5858147.0700000003</v>
      </c>
      <c r="E14" s="253">
        <v>0</v>
      </c>
      <c r="F14" s="353"/>
    </row>
    <row r="15" spans="1:6" x14ac:dyDescent="0.2">
      <c r="A15" s="237" t="s">
        <v>1224</v>
      </c>
      <c r="B15" s="237" t="s">
        <v>1225</v>
      </c>
      <c r="C15" s="253">
        <v>-9474795.9800000004</v>
      </c>
      <c r="D15" s="253">
        <v>-9474795.9800000004</v>
      </c>
      <c r="E15" s="253">
        <v>0</v>
      </c>
      <c r="F15" s="353"/>
    </row>
    <row r="16" spans="1:6" x14ac:dyDescent="0.2">
      <c r="A16" s="237" t="s">
        <v>1226</v>
      </c>
      <c r="B16" s="237" t="s">
        <v>1227</v>
      </c>
      <c r="C16" s="253">
        <v>5858147.0700000003</v>
      </c>
      <c r="D16" s="253">
        <v>5858147.0700000003</v>
      </c>
      <c r="E16" s="253">
        <v>0</v>
      </c>
      <c r="F16" s="353"/>
    </row>
    <row r="17" spans="1:6" x14ac:dyDescent="0.2">
      <c r="A17" s="237" t="s">
        <v>1228</v>
      </c>
      <c r="B17" s="237" t="s">
        <v>1229</v>
      </c>
      <c r="C17" s="253">
        <v>9474795.9800000004</v>
      </c>
      <c r="D17" s="253">
        <v>9474795.9800000004</v>
      </c>
      <c r="E17" s="253">
        <v>0</v>
      </c>
      <c r="F17" s="353"/>
    </row>
    <row r="18" spans="1:6" x14ac:dyDescent="0.2">
      <c r="A18" s="237" t="s">
        <v>1230</v>
      </c>
      <c r="B18" s="237" t="s">
        <v>1231</v>
      </c>
      <c r="C18" s="253">
        <v>0</v>
      </c>
      <c r="D18" s="253">
        <v>0</v>
      </c>
      <c r="E18" s="253">
        <v>0</v>
      </c>
      <c r="F18" s="353"/>
    </row>
    <row r="19" spans="1:6" x14ac:dyDescent="0.2">
      <c r="A19" s="237" t="s">
        <v>1232</v>
      </c>
      <c r="B19" s="237" t="s">
        <v>1233</v>
      </c>
      <c r="C19" s="253">
        <v>0</v>
      </c>
      <c r="D19" s="253">
        <v>0</v>
      </c>
      <c r="E19" s="253">
        <v>0</v>
      </c>
      <c r="F19" s="353"/>
    </row>
    <row r="20" spans="1:6" x14ac:dyDescent="0.2">
      <c r="A20" s="237" t="s">
        <v>1234</v>
      </c>
      <c r="B20" s="237" t="s">
        <v>1235</v>
      </c>
      <c r="C20" s="253">
        <v>0</v>
      </c>
      <c r="D20" s="253">
        <v>0</v>
      </c>
      <c r="E20" s="253">
        <v>0</v>
      </c>
      <c r="F20" s="353"/>
    </row>
    <row r="21" spans="1:6" x14ac:dyDescent="0.2">
      <c r="A21" s="237" t="s">
        <v>1236</v>
      </c>
      <c r="B21" s="237" t="s">
        <v>1237</v>
      </c>
      <c r="C21" s="253">
        <v>0</v>
      </c>
      <c r="D21" s="253">
        <v>0</v>
      </c>
      <c r="E21" s="253">
        <v>0</v>
      </c>
      <c r="F21" s="353"/>
    </row>
    <row r="22" spans="1:6" x14ac:dyDescent="0.2">
      <c r="A22" s="237" t="s">
        <v>1238</v>
      </c>
      <c r="B22" s="237" t="s">
        <v>1239</v>
      </c>
      <c r="C22" s="253">
        <v>0</v>
      </c>
      <c r="D22" s="253">
        <v>0</v>
      </c>
      <c r="E22" s="253">
        <v>0</v>
      </c>
      <c r="F22" s="353"/>
    </row>
    <row r="23" spans="1:6" x14ac:dyDescent="0.2">
      <c r="A23" s="237" t="s">
        <v>1240</v>
      </c>
      <c r="B23" s="237" t="s">
        <v>1241</v>
      </c>
      <c r="C23" s="253">
        <v>0</v>
      </c>
      <c r="D23" s="253">
        <v>0</v>
      </c>
      <c r="E23" s="253">
        <v>0</v>
      </c>
      <c r="F23" s="353"/>
    </row>
    <row r="24" spans="1:6" x14ac:dyDescent="0.2">
      <c r="A24" s="237" t="s">
        <v>1242</v>
      </c>
      <c r="B24" s="237" t="s">
        <v>1243</v>
      </c>
      <c r="C24" s="253">
        <v>0</v>
      </c>
      <c r="D24" s="253">
        <v>0</v>
      </c>
      <c r="E24" s="253">
        <v>0</v>
      </c>
      <c r="F24" s="353"/>
    </row>
    <row r="25" spans="1:6" x14ac:dyDescent="0.2">
      <c r="A25" s="237" t="s">
        <v>1244</v>
      </c>
      <c r="B25" s="237" t="s">
        <v>1245</v>
      </c>
      <c r="C25" s="253">
        <v>-9640657.6300000008</v>
      </c>
      <c r="D25" s="253">
        <v>-9640657.6300000008</v>
      </c>
      <c r="E25" s="253">
        <v>0</v>
      </c>
      <c r="F25" s="353"/>
    </row>
    <row r="26" spans="1:6" x14ac:dyDescent="0.2">
      <c r="A26" s="237" t="s">
        <v>1246</v>
      </c>
      <c r="B26" s="237" t="s">
        <v>1247</v>
      </c>
      <c r="C26" s="253">
        <v>-344517.78</v>
      </c>
      <c r="D26" s="253">
        <v>-344517.78</v>
      </c>
      <c r="E26" s="253">
        <v>0</v>
      </c>
      <c r="F26" s="353"/>
    </row>
    <row r="27" spans="1:6" x14ac:dyDescent="0.2">
      <c r="A27" s="237"/>
      <c r="B27" s="237"/>
      <c r="C27" s="253"/>
      <c r="D27" s="253">
        <v>0</v>
      </c>
      <c r="E27" s="253">
        <v>0</v>
      </c>
      <c r="F27" s="353"/>
    </row>
    <row r="28" spans="1:6" x14ac:dyDescent="0.2">
      <c r="A28" s="237"/>
      <c r="B28" s="237"/>
      <c r="C28" s="253"/>
      <c r="D28" s="253"/>
      <c r="E28" s="253"/>
      <c r="F28" s="353"/>
    </row>
    <row r="29" spans="1:6" x14ac:dyDescent="0.2">
      <c r="A29" s="252"/>
      <c r="B29" s="252" t="s">
        <v>360</v>
      </c>
      <c r="C29" s="251">
        <f>+C10+C25+C26</f>
        <v>30752328.969999999</v>
      </c>
      <c r="D29" s="251">
        <f>+D10+D25+D26+D9</f>
        <v>44203441.229999997</v>
      </c>
      <c r="E29" s="251">
        <f>+E10+E25+E26+E9</f>
        <v>13451112.26</v>
      </c>
      <c r="F29" s="252"/>
    </row>
  </sheetData>
  <protectedRanges>
    <protectedRange sqref="F29" name="Rango1_1"/>
  </protectedRanges>
  <dataValidations count="6">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Variación (aumento o disminución) del patrimonio en el periodo, (diferencia entre saldo final y el saldo inicial)." sqref="E7"/>
    <dataValidation allowBlank="1" showInputMessage="1" showErrorMessage="1" prompt="Procedencia de los recursos que modifican al patrimonio generado: Estatal o Municipal." sqref="F7"/>
  </dataValidation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J195"/>
  <sheetViews>
    <sheetView zoomScaleNormal="100" zoomScaleSheetLayoutView="100" workbookViewId="0">
      <selection activeCell="B32" sqref="B32"/>
    </sheetView>
  </sheetViews>
  <sheetFormatPr baseColWidth="10" defaultRowHeight="11.25" x14ac:dyDescent="0.2"/>
  <cols>
    <col min="1" max="1" width="20.7109375" style="89" customWidth="1"/>
    <col min="2" max="2" width="50.7109375" style="89" customWidth="1"/>
    <col min="3" max="8" width="17.7109375" style="7" customWidth="1"/>
    <col min="9" max="10" width="11.42578125" style="89" customWidth="1"/>
    <col min="11" max="16384" width="11.42578125" style="89"/>
  </cols>
  <sheetData>
    <row r="1" spans="1:10" x14ac:dyDescent="0.2">
      <c r="A1" s="3" t="s">
        <v>43</v>
      </c>
      <c r="B1" s="3"/>
      <c r="H1" s="256"/>
    </row>
    <row r="2" spans="1:10" x14ac:dyDescent="0.2">
      <c r="A2" s="3" t="s">
        <v>139</v>
      </c>
      <c r="B2" s="3"/>
      <c r="C2" s="9"/>
      <c r="D2" s="9"/>
      <c r="E2" s="9"/>
    </row>
    <row r="3" spans="1:10" x14ac:dyDescent="0.2">
      <c r="B3" s="3"/>
      <c r="C3" s="9"/>
      <c r="D3" s="9"/>
      <c r="E3" s="9"/>
    </row>
    <row r="5" spans="1:10" s="254" customFormat="1" ht="11.25" customHeight="1" x14ac:dyDescent="0.2">
      <c r="A5" s="255" t="s">
        <v>1327</v>
      </c>
      <c r="B5" s="255"/>
      <c r="C5" s="449"/>
      <c r="D5" s="449"/>
      <c r="E5" s="449"/>
      <c r="F5" s="7"/>
      <c r="G5" s="7"/>
      <c r="H5" s="450" t="s">
        <v>1328</v>
      </c>
    </row>
    <row r="6" spans="1:10" x14ac:dyDescent="0.2">
      <c r="A6" s="250"/>
      <c r="B6" s="250"/>
      <c r="C6" s="248"/>
      <c r="D6" s="248"/>
      <c r="E6" s="248"/>
      <c r="F6" s="248"/>
      <c r="G6" s="248"/>
      <c r="H6" s="248"/>
    </row>
    <row r="7" spans="1:10" ht="15" customHeight="1" x14ac:dyDescent="0.2">
      <c r="A7" s="227" t="s">
        <v>45</v>
      </c>
      <c r="B7" s="226" t="s">
        <v>46</v>
      </c>
      <c r="C7" s="224" t="s">
        <v>242</v>
      </c>
      <c r="D7" s="458">
        <v>2016</v>
      </c>
      <c r="E7" s="458">
        <v>2015</v>
      </c>
      <c r="F7" s="451" t="s">
        <v>1329</v>
      </c>
      <c r="G7" s="451" t="s">
        <v>1330</v>
      </c>
      <c r="H7" s="452" t="s">
        <v>1331</v>
      </c>
    </row>
    <row r="8" spans="1:10" x14ac:dyDescent="0.2">
      <c r="A8" s="237" t="s">
        <v>1332</v>
      </c>
      <c r="B8" s="237" t="s">
        <v>1333</v>
      </c>
      <c r="C8" s="253">
        <v>15547.98</v>
      </c>
      <c r="D8" s="253">
        <v>18705.650000000001</v>
      </c>
      <c r="E8" s="253">
        <v>17950.48</v>
      </c>
      <c r="F8" s="253">
        <v>1146630.45</v>
      </c>
      <c r="G8" s="253">
        <v>233982.97</v>
      </c>
      <c r="H8" s="253">
        <v>62804.480000000003</v>
      </c>
    </row>
    <row r="9" spans="1:10" x14ac:dyDescent="0.2">
      <c r="A9" s="237" t="s">
        <v>1334</v>
      </c>
      <c r="B9" s="237" t="s">
        <v>516</v>
      </c>
      <c r="C9" s="253">
        <v>12778.27</v>
      </c>
      <c r="D9" s="253">
        <v>13988.95</v>
      </c>
      <c r="E9" s="253">
        <v>12778.27</v>
      </c>
      <c r="F9" s="253">
        <v>1142068.32</v>
      </c>
      <c r="G9" s="253">
        <v>228472.45</v>
      </c>
      <c r="H9" s="253">
        <v>56055.07</v>
      </c>
    </row>
    <row r="10" spans="1:10" x14ac:dyDescent="0.2">
      <c r="A10" s="237" t="s">
        <v>1335</v>
      </c>
      <c r="B10" s="237" t="s">
        <v>1336</v>
      </c>
      <c r="C10" s="253">
        <v>0</v>
      </c>
      <c r="D10" s="253">
        <v>0</v>
      </c>
      <c r="E10" s="253">
        <v>0</v>
      </c>
      <c r="F10" s="253">
        <v>0</v>
      </c>
      <c r="G10" s="253">
        <v>0</v>
      </c>
      <c r="H10" s="253">
        <v>0</v>
      </c>
    </row>
    <row r="11" spans="1:10" x14ac:dyDescent="0.2">
      <c r="A11" s="237" t="s">
        <v>1337</v>
      </c>
      <c r="B11" s="237" t="s">
        <v>1338</v>
      </c>
      <c r="C11" s="253">
        <v>451.42</v>
      </c>
      <c r="D11" s="253">
        <v>1662.1</v>
      </c>
      <c r="E11" s="253">
        <v>451.42</v>
      </c>
      <c r="F11" s="253">
        <v>1129741.47</v>
      </c>
      <c r="G11" s="253">
        <v>216145.55</v>
      </c>
      <c r="H11" s="253">
        <v>47537.57</v>
      </c>
    </row>
    <row r="12" spans="1:10" x14ac:dyDescent="0.2">
      <c r="A12" s="237" t="s">
        <v>1339</v>
      </c>
      <c r="B12" s="237" t="s">
        <v>1340</v>
      </c>
      <c r="C12" s="253">
        <v>12326.85</v>
      </c>
      <c r="D12" s="253">
        <v>12326.85</v>
      </c>
      <c r="E12" s="253">
        <v>12326.85</v>
      </c>
      <c r="F12" s="253">
        <v>12326.85</v>
      </c>
      <c r="G12" s="253">
        <v>12326.9</v>
      </c>
      <c r="H12" s="253">
        <v>8517.5</v>
      </c>
    </row>
    <row r="13" spans="1:10" x14ac:dyDescent="0.2">
      <c r="A13" s="237" t="s">
        <v>1341</v>
      </c>
      <c r="B13" s="237" t="s">
        <v>1342</v>
      </c>
      <c r="C13" s="253">
        <v>2769.71</v>
      </c>
      <c r="D13" s="253">
        <v>4716.7</v>
      </c>
      <c r="E13" s="253">
        <v>5172.21</v>
      </c>
      <c r="F13" s="253">
        <v>4562.13</v>
      </c>
      <c r="G13" s="253">
        <v>5510.52</v>
      </c>
      <c r="H13" s="253">
        <v>6749.41</v>
      </c>
      <c r="J13" s="453"/>
    </row>
    <row r="14" spans="1:10" x14ac:dyDescent="0.2">
      <c r="A14" s="237"/>
      <c r="B14" s="237"/>
      <c r="C14" s="253"/>
      <c r="D14" s="253"/>
      <c r="E14" s="253"/>
      <c r="F14" s="253"/>
      <c r="G14" s="253"/>
      <c r="H14" s="253"/>
      <c r="J14" s="453"/>
    </row>
    <row r="15" spans="1:10" x14ac:dyDescent="0.2">
      <c r="A15" s="252"/>
      <c r="B15" s="252" t="s">
        <v>1343</v>
      </c>
      <c r="C15" s="251">
        <f t="shared" ref="C15:H15" si="0">+C9+C13</f>
        <v>15547.98</v>
      </c>
      <c r="D15" s="251">
        <f t="shared" si="0"/>
        <v>18705.650000000001</v>
      </c>
      <c r="E15" s="251">
        <f t="shared" si="0"/>
        <v>17950.48</v>
      </c>
      <c r="F15" s="251">
        <f t="shared" si="0"/>
        <v>1146630.45</v>
      </c>
      <c r="G15" s="251">
        <f t="shared" si="0"/>
        <v>233982.97</v>
      </c>
      <c r="H15" s="251">
        <f t="shared" si="0"/>
        <v>62804.479999999996</v>
      </c>
    </row>
    <row r="16" spans="1:10" x14ac:dyDescent="0.2">
      <c r="A16" s="60"/>
      <c r="B16" s="60"/>
      <c r="C16" s="230"/>
      <c r="D16" s="230"/>
      <c r="E16" s="230"/>
      <c r="F16" s="230"/>
      <c r="G16" s="230"/>
      <c r="H16" s="230"/>
    </row>
    <row r="17" spans="1:8" x14ac:dyDescent="0.2">
      <c r="A17" s="60"/>
      <c r="B17" s="60"/>
      <c r="C17" s="230"/>
      <c r="D17" s="230"/>
      <c r="E17" s="230"/>
      <c r="F17" s="230"/>
      <c r="G17" s="230"/>
      <c r="H17" s="230"/>
    </row>
    <row r="18" spans="1:8" s="254" customFormat="1" ht="11.25" customHeight="1" x14ac:dyDescent="0.2">
      <c r="A18" s="255" t="s">
        <v>1344</v>
      </c>
      <c r="B18" s="255"/>
      <c r="C18" s="449"/>
      <c r="D18" s="449"/>
      <c r="E18" s="449"/>
      <c r="F18" s="7"/>
      <c r="G18" s="7"/>
      <c r="H18" s="450" t="s">
        <v>1328</v>
      </c>
    </row>
    <row r="19" spans="1:8" x14ac:dyDescent="0.2">
      <c r="A19" s="250"/>
      <c r="B19" s="250"/>
      <c r="C19" s="248"/>
      <c r="D19" s="248"/>
      <c r="E19" s="248"/>
      <c r="F19" s="248"/>
      <c r="G19" s="248"/>
      <c r="H19" s="248"/>
    </row>
    <row r="20" spans="1:8" ht="15" customHeight="1" x14ac:dyDescent="0.2">
      <c r="A20" s="227" t="s">
        <v>45</v>
      </c>
      <c r="B20" s="226" t="s">
        <v>46</v>
      </c>
      <c r="C20" s="224" t="s">
        <v>242</v>
      </c>
      <c r="D20" s="458">
        <v>2016</v>
      </c>
      <c r="E20" s="458">
        <v>2015</v>
      </c>
      <c r="F20" s="451" t="s">
        <v>1329</v>
      </c>
      <c r="G20" s="451" t="s">
        <v>1330</v>
      </c>
      <c r="H20" s="452" t="s">
        <v>1331</v>
      </c>
    </row>
    <row r="21" spans="1:8" x14ac:dyDescent="0.2">
      <c r="A21" s="237" t="s">
        <v>1345</v>
      </c>
      <c r="B21" s="237" t="s">
        <v>1346</v>
      </c>
      <c r="C21" s="253">
        <v>2596.3200000000002</v>
      </c>
      <c r="D21" s="253">
        <v>2596.3200000000002</v>
      </c>
      <c r="E21" s="253">
        <v>293624.78000000003</v>
      </c>
      <c r="F21" s="253">
        <v>268453.99</v>
      </c>
      <c r="G21" s="253">
        <v>268453.98</v>
      </c>
      <c r="H21" s="253">
        <v>10167556.65</v>
      </c>
    </row>
    <row r="22" spans="1:8" x14ac:dyDescent="0.2">
      <c r="A22" s="237" t="s">
        <v>1347</v>
      </c>
      <c r="B22" s="237" t="s">
        <v>517</v>
      </c>
      <c r="C22" s="253">
        <v>0</v>
      </c>
      <c r="D22" s="253">
        <v>0</v>
      </c>
      <c r="E22" s="253">
        <v>57171.1</v>
      </c>
      <c r="F22" s="253">
        <v>57171.1</v>
      </c>
      <c r="G22" s="253">
        <v>57171.1</v>
      </c>
      <c r="H22" s="253">
        <v>166169.32</v>
      </c>
    </row>
    <row r="23" spans="1:8" x14ac:dyDescent="0.2">
      <c r="A23" s="237" t="s">
        <v>1348</v>
      </c>
      <c r="B23" s="237" t="s">
        <v>1349</v>
      </c>
      <c r="C23" s="253">
        <v>0</v>
      </c>
      <c r="D23" s="253">
        <v>0</v>
      </c>
      <c r="E23" s="253">
        <v>0</v>
      </c>
      <c r="F23" s="253">
        <v>0</v>
      </c>
      <c r="G23" s="253">
        <v>0</v>
      </c>
      <c r="H23" s="253">
        <v>22549.65</v>
      </c>
    </row>
    <row r="24" spans="1:8" x14ac:dyDescent="0.2">
      <c r="A24" s="237" t="s">
        <v>1350</v>
      </c>
      <c r="B24" s="237" t="s">
        <v>1351</v>
      </c>
      <c r="C24" s="253">
        <v>0</v>
      </c>
      <c r="D24" s="253">
        <v>0</v>
      </c>
      <c r="E24" s="253">
        <v>0</v>
      </c>
      <c r="F24" s="253">
        <v>0</v>
      </c>
      <c r="G24" s="253">
        <v>0</v>
      </c>
      <c r="H24" s="253">
        <v>0.54</v>
      </c>
    </row>
    <row r="25" spans="1:8" x14ac:dyDescent="0.2">
      <c r="A25" s="237" t="s">
        <v>1352</v>
      </c>
      <c r="B25" s="237" t="s">
        <v>1353</v>
      </c>
      <c r="C25" s="253">
        <v>0</v>
      </c>
      <c r="D25" s="253">
        <v>0</v>
      </c>
      <c r="E25" s="253">
        <v>0</v>
      </c>
      <c r="F25" s="253">
        <v>0</v>
      </c>
      <c r="G25" s="253">
        <v>0</v>
      </c>
      <c r="H25" s="253">
        <v>0.03</v>
      </c>
    </row>
    <row r="26" spans="1:8" x14ac:dyDescent="0.2">
      <c r="A26" s="237" t="s">
        <v>1354</v>
      </c>
      <c r="B26" s="237" t="s">
        <v>1355</v>
      </c>
      <c r="C26" s="253">
        <v>0</v>
      </c>
      <c r="D26" s="253">
        <v>0</v>
      </c>
      <c r="E26" s="253">
        <v>57171.1</v>
      </c>
      <c r="F26" s="253">
        <v>57171.1</v>
      </c>
      <c r="G26" s="253">
        <v>57171.1</v>
      </c>
      <c r="H26" s="253">
        <v>57171.1</v>
      </c>
    </row>
    <row r="27" spans="1:8" x14ac:dyDescent="0.2">
      <c r="A27" s="237" t="s">
        <v>1356</v>
      </c>
      <c r="B27" s="237" t="s">
        <v>1357</v>
      </c>
      <c r="C27" s="253">
        <v>0</v>
      </c>
      <c r="D27" s="253">
        <v>0</v>
      </c>
      <c r="E27" s="253">
        <v>0</v>
      </c>
      <c r="F27" s="253">
        <v>0</v>
      </c>
      <c r="G27" s="253">
        <v>0</v>
      </c>
      <c r="H27" s="253">
        <v>86448</v>
      </c>
    </row>
    <row r="28" spans="1:8" x14ac:dyDescent="0.2">
      <c r="A28" s="237" t="s">
        <v>1358</v>
      </c>
      <c r="B28" s="237" t="s">
        <v>518</v>
      </c>
      <c r="C28" s="253">
        <v>0</v>
      </c>
      <c r="D28" s="253">
        <v>0</v>
      </c>
      <c r="E28" s="253">
        <v>342.56</v>
      </c>
      <c r="F28" s="253">
        <v>342.56</v>
      </c>
      <c r="G28" s="253">
        <v>342.56</v>
      </c>
      <c r="H28" s="253">
        <v>58606.34</v>
      </c>
    </row>
    <row r="29" spans="1:8" x14ac:dyDescent="0.2">
      <c r="A29" s="237" t="s">
        <v>1359</v>
      </c>
      <c r="B29" s="237" t="s">
        <v>1360</v>
      </c>
      <c r="C29" s="253">
        <v>0</v>
      </c>
      <c r="D29" s="253">
        <v>0</v>
      </c>
      <c r="E29" s="253">
        <v>0</v>
      </c>
      <c r="F29" s="253">
        <v>0</v>
      </c>
      <c r="G29" s="253">
        <v>0</v>
      </c>
      <c r="H29" s="253">
        <v>0.63</v>
      </c>
    </row>
    <row r="30" spans="1:8" x14ac:dyDescent="0.2">
      <c r="A30" s="237" t="s">
        <v>1361</v>
      </c>
      <c r="B30" s="237" t="s">
        <v>1362</v>
      </c>
      <c r="C30" s="253">
        <v>0</v>
      </c>
      <c r="D30" s="253">
        <v>0</v>
      </c>
      <c r="E30" s="253">
        <v>336.81</v>
      </c>
      <c r="F30" s="253">
        <v>336.81</v>
      </c>
      <c r="G30" s="253">
        <v>336.81</v>
      </c>
      <c r="H30" s="253">
        <v>336.81</v>
      </c>
    </row>
    <row r="31" spans="1:8" x14ac:dyDescent="0.2">
      <c r="A31" s="237" t="s">
        <v>1363</v>
      </c>
      <c r="B31" s="237" t="s">
        <v>1364</v>
      </c>
      <c r="C31" s="253">
        <v>0</v>
      </c>
      <c r="D31" s="253">
        <v>0</v>
      </c>
      <c r="E31" s="253">
        <v>7.75</v>
      </c>
      <c r="F31" s="253">
        <v>7.75</v>
      </c>
      <c r="G31" s="253">
        <v>7.75</v>
      </c>
      <c r="H31" s="253">
        <v>7.75</v>
      </c>
    </row>
    <row r="32" spans="1:8" x14ac:dyDescent="0.2">
      <c r="A32" s="237" t="s">
        <v>1365</v>
      </c>
      <c r="B32" s="237" t="s">
        <v>1366</v>
      </c>
      <c r="C32" s="253">
        <v>0</v>
      </c>
      <c r="D32" s="253">
        <v>0</v>
      </c>
      <c r="E32" s="253">
        <v>0</v>
      </c>
      <c r="F32" s="253">
        <v>0</v>
      </c>
      <c r="G32" s="253">
        <v>0</v>
      </c>
      <c r="H32" s="253">
        <v>0.75</v>
      </c>
    </row>
    <row r="33" spans="1:8" x14ac:dyDescent="0.2">
      <c r="A33" s="237" t="s">
        <v>1367</v>
      </c>
      <c r="B33" s="237" t="s">
        <v>1368</v>
      </c>
      <c r="C33" s="253">
        <v>0</v>
      </c>
      <c r="D33" s="253">
        <v>0</v>
      </c>
      <c r="E33" s="253">
        <v>0</v>
      </c>
      <c r="F33" s="253">
        <v>0</v>
      </c>
      <c r="G33" s="253">
        <v>0</v>
      </c>
      <c r="H33" s="253">
        <v>0.5</v>
      </c>
    </row>
    <row r="34" spans="1:8" x14ac:dyDescent="0.2">
      <c r="A34" s="237" t="s">
        <v>1369</v>
      </c>
      <c r="B34" s="237" t="s">
        <v>1370</v>
      </c>
      <c r="C34" s="253">
        <v>0</v>
      </c>
      <c r="D34" s="253">
        <v>0</v>
      </c>
      <c r="E34" s="253">
        <v>0</v>
      </c>
      <c r="F34" s="253">
        <v>0</v>
      </c>
      <c r="G34" s="253">
        <v>0</v>
      </c>
      <c r="H34" s="253">
        <v>0.1</v>
      </c>
    </row>
    <row r="35" spans="1:8" x14ac:dyDescent="0.2">
      <c r="A35" s="237" t="s">
        <v>1371</v>
      </c>
      <c r="B35" s="237" t="s">
        <v>1372</v>
      </c>
      <c r="C35" s="253">
        <v>0</v>
      </c>
      <c r="D35" s="253">
        <v>0</v>
      </c>
      <c r="E35" s="253">
        <v>-2</v>
      </c>
      <c r="F35" s="253">
        <v>-2</v>
      </c>
      <c r="G35" s="253">
        <v>-2</v>
      </c>
      <c r="H35" s="253">
        <v>0</v>
      </c>
    </row>
    <row r="36" spans="1:8" x14ac:dyDescent="0.2">
      <c r="A36" s="237" t="s">
        <v>1373</v>
      </c>
      <c r="B36" s="237" t="s">
        <v>1374</v>
      </c>
      <c r="C36" s="253">
        <v>0</v>
      </c>
      <c r="D36" s="253">
        <v>0</v>
      </c>
      <c r="E36" s="253">
        <v>0</v>
      </c>
      <c r="F36" s="253">
        <v>0</v>
      </c>
      <c r="G36" s="253">
        <v>0</v>
      </c>
      <c r="H36" s="253">
        <v>-0.5</v>
      </c>
    </row>
    <row r="37" spans="1:8" x14ac:dyDescent="0.2">
      <c r="A37" s="237" t="s">
        <v>1375</v>
      </c>
      <c r="B37" s="237" t="s">
        <v>1376</v>
      </c>
      <c r="C37" s="253">
        <v>0</v>
      </c>
      <c r="D37" s="253">
        <v>0</v>
      </c>
      <c r="E37" s="253">
        <v>0</v>
      </c>
      <c r="F37" s="253">
        <v>0</v>
      </c>
      <c r="G37" s="253">
        <v>0</v>
      </c>
      <c r="H37" s="253">
        <v>14717.3</v>
      </c>
    </row>
    <row r="38" spans="1:8" x14ac:dyDescent="0.2">
      <c r="A38" s="237" t="s">
        <v>1377</v>
      </c>
      <c r="B38" s="237" t="s">
        <v>1378</v>
      </c>
      <c r="C38" s="253">
        <v>0</v>
      </c>
      <c r="D38" s="253">
        <v>0</v>
      </c>
      <c r="E38" s="253">
        <v>0</v>
      </c>
      <c r="F38" s="253">
        <v>0</v>
      </c>
      <c r="G38" s="253">
        <v>0</v>
      </c>
      <c r="H38" s="253">
        <v>11321</v>
      </c>
    </row>
    <row r="39" spans="1:8" x14ac:dyDescent="0.2">
      <c r="A39" s="237" t="s">
        <v>1379</v>
      </c>
      <c r="B39" s="237" t="s">
        <v>1380</v>
      </c>
      <c r="C39" s="253">
        <v>0</v>
      </c>
      <c r="D39" s="253">
        <v>0</v>
      </c>
      <c r="E39" s="253">
        <v>0</v>
      </c>
      <c r="F39" s="253">
        <v>0</v>
      </c>
      <c r="G39" s="253">
        <v>0</v>
      </c>
      <c r="H39" s="253">
        <v>-355</v>
      </c>
    </row>
    <row r="40" spans="1:8" x14ac:dyDescent="0.2">
      <c r="A40" s="237" t="s">
        <v>1381</v>
      </c>
      <c r="B40" s="237" t="s">
        <v>1382</v>
      </c>
      <c r="C40" s="253">
        <v>0</v>
      </c>
      <c r="D40" s="253">
        <v>0</v>
      </c>
      <c r="E40" s="253">
        <v>0</v>
      </c>
      <c r="F40" s="253">
        <v>0</v>
      </c>
      <c r="G40" s="253">
        <v>0</v>
      </c>
      <c r="H40" s="253">
        <v>10142</v>
      </c>
    </row>
    <row r="41" spans="1:8" x14ac:dyDescent="0.2">
      <c r="A41" s="237" t="s">
        <v>1383</v>
      </c>
      <c r="B41" s="237" t="s">
        <v>1384</v>
      </c>
      <c r="C41" s="253">
        <v>0</v>
      </c>
      <c r="D41" s="253">
        <v>0</v>
      </c>
      <c r="E41" s="253">
        <v>0</v>
      </c>
      <c r="F41" s="253">
        <v>0</v>
      </c>
      <c r="G41" s="253">
        <v>0</v>
      </c>
      <c r="H41" s="253">
        <v>22435</v>
      </c>
    </row>
    <row r="42" spans="1:8" x14ac:dyDescent="0.2">
      <c r="A42" s="237" t="s">
        <v>1385</v>
      </c>
      <c r="B42" s="237" t="s">
        <v>519</v>
      </c>
      <c r="C42" s="253">
        <v>-3.7</v>
      </c>
      <c r="D42" s="253">
        <v>-3.7</v>
      </c>
      <c r="E42" s="253">
        <v>-30</v>
      </c>
      <c r="F42" s="253">
        <v>-29.54</v>
      </c>
      <c r="G42" s="253">
        <v>-29.55</v>
      </c>
      <c r="H42" s="253">
        <v>499011.53</v>
      </c>
    </row>
    <row r="43" spans="1:8" x14ac:dyDescent="0.2">
      <c r="A43" s="237" t="s">
        <v>1386</v>
      </c>
      <c r="B43" s="237" t="s">
        <v>1387</v>
      </c>
      <c r="C43" s="253">
        <v>0</v>
      </c>
      <c r="D43" s="253">
        <v>0</v>
      </c>
      <c r="E43" s="253">
        <v>0</v>
      </c>
      <c r="F43" s="253">
        <v>0</v>
      </c>
      <c r="G43" s="253">
        <v>0</v>
      </c>
      <c r="H43" s="253">
        <v>1.8</v>
      </c>
    </row>
    <row r="44" spans="1:8" x14ac:dyDescent="0.2">
      <c r="A44" s="237" t="s">
        <v>1388</v>
      </c>
      <c r="B44" s="237" t="s">
        <v>1389</v>
      </c>
      <c r="C44" s="253">
        <v>0</v>
      </c>
      <c r="D44" s="253">
        <v>0</v>
      </c>
      <c r="E44" s="253">
        <v>0</v>
      </c>
      <c r="F44" s="253">
        <v>0</v>
      </c>
      <c r="G44" s="253">
        <v>0</v>
      </c>
      <c r="H44" s="253">
        <v>26374</v>
      </c>
    </row>
    <row r="45" spans="1:8" x14ac:dyDescent="0.2">
      <c r="A45" s="237" t="s">
        <v>1390</v>
      </c>
      <c r="B45" s="237" t="s">
        <v>1391</v>
      </c>
      <c r="C45" s="253">
        <v>0</v>
      </c>
      <c r="D45" s="253">
        <v>0</v>
      </c>
      <c r="E45" s="253">
        <v>0</v>
      </c>
      <c r="F45" s="253">
        <v>0</v>
      </c>
      <c r="G45" s="253">
        <v>0</v>
      </c>
      <c r="H45" s="253">
        <v>6206.1</v>
      </c>
    </row>
    <row r="46" spans="1:8" x14ac:dyDescent="0.2">
      <c r="A46" s="237" t="s">
        <v>1392</v>
      </c>
      <c r="B46" s="237" t="s">
        <v>1393</v>
      </c>
      <c r="C46" s="253">
        <v>0</v>
      </c>
      <c r="D46" s="253">
        <v>0</v>
      </c>
      <c r="E46" s="253">
        <v>0</v>
      </c>
      <c r="F46" s="253">
        <v>0</v>
      </c>
      <c r="G46" s="253">
        <v>0</v>
      </c>
      <c r="H46" s="253">
        <v>28200.25</v>
      </c>
    </row>
    <row r="47" spans="1:8" x14ac:dyDescent="0.2">
      <c r="A47" s="237" t="s">
        <v>1394</v>
      </c>
      <c r="B47" s="237" t="s">
        <v>1395</v>
      </c>
      <c r="C47" s="253">
        <v>0</v>
      </c>
      <c r="D47" s="253">
        <v>0</v>
      </c>
      <c r="E47" s="253">
        <v>0</v>
      </c>
      <c r="F47" s="253">
        <v>0</v>
      </c>
      <c r="G47" s="253">
        <v>0</v>
      </c>
      <c r="H47" s="253">
        <v>1</v>
      </c>
    </row>
    <row r="48" spans="1:8" x14ac:dyDescent="0.2">
      <c r="A48" s="237" t="s">
        <v>1396</v>
      </c>
      <c r="B48" s="237" t="s">
        <v>1397</v>
      </c>
      <c r="C48" s="253">
        <v>0</v>
      </c>
      <c r="D48" s="253">
        <v>0</v>
      </c>
      <c r="E48" s="253">
        <v>0</v>
      </c>
      <c r="F48" s="253">
        <v>0</v>
      </c>
      <c r="G48" s="253">
        <v>0</v>
      </c>
      <c r="H48" s="253">
        <v>-0.01</v>
      </c>
    </row>
    <row r="49" spans="1:8" x14ac:dyDescent="0.2">
      <c r="A49" s="237" t="s">
        <v>1398</v>
      </c>
      <c r="B49" s="237" t="s">
        <v>1399</v>
      </c>
      <c r="C49" s="253">
        <v>0</v>
      </c>
      <c r="D49" s="253">
        <v>0</v>
      </c>
      <c r="E49" s="253">
        <v>0</v>
      </c>
      <c r="F49" s="253">
        <v>0</v>
      </c>
      <c r="G49" s="253">
        <v>0</v>
      </c>
      <c r="H49" s="253">
        <v>15687</v>
      </c>
    </row>
    <row r="50" spans="1:8" x14ac:dyDescent="0.2">
      <c r="A50" s="237" t="s">
        <v>1400</v>
      </c>
      <c r="B50" s="237" t="s">
        <v>1401</v>
      </c>
      <c r="C50" s="253">
        <v>0</v>
      </c>
      <c r="D50" s="253">
        <v>0</v>
      </c>
      <c r="E50" s="253">
        <v>0</v>
      </c>
      <c r="F50" s="253">
        <v>0</v>
      </c>
      <c r="G50" s="253">
        <v>0</v>
      </c>
      <c r="H50" s="253">
        <v>8349</v>
      </c>
    </row>
    <row r="51" spans="1:8" x14ac:dyDescent="0.2">
      <c r="A51" s="237" t="s">
        <v>1402</v>
      </c>
      <c r="B51" s="237" t="s">
        <v>1403</v>
      </c>
      <c r="C51" s="253">
        <v>0</v>
      </c>
      <c r="D51" s="253">
        <v>0</v>
      </c>
      <c r="E51" s="253">
        <v>30</v>
      </c>
      <c r="F51" s="253">
        <v>30</v>
      </c>
      <c r="G51" s="253">
        <v>30</v>
      </c>
      <c r="H51" s="253">
        <v>30</v>
      </c>
    </row>
    <row r="52" spans="1:8" x14ac:dyDescent="0.2">
      <c r="A52" s="237" t="s">
        <v>1404</v>
      </c>
      <c r="B52" s="237" t="s">
        <v>1405</v>
      </c>
      <c r="C52" s="253">
        <v>0</v>
      </c>
      <c r="D52" s="253">
        <v>0</v>
      </c>
      <c r="E52" s="253">
        <v>0</v>
      </c>
      <c r="F52" s="253">
        <v>0</v>
      </c>
      <c r="G52" s="253">
        <v>0</v>
      </c>
      <c r="H52" s="253">
        <v>10343.5</v>
      </c>
    </row>
    <row r="53" spans="1:8" x14ac:dyDescent="0.2">
      <c r="A53" s="237" t="s">
        <v>1406</v>
      </c>
      <c r="B53" s="237" t="s">
        <v>1407</v>
      </c>
      <c r="C53" s="253">
        <v>0</v>
      </c>
      <c r="D53" s="253">
        <v>0</v>
      </c>
      <c r="E53" s="253">
        <v>0</v>
      </c>
      <c r="F53" s="253">
        <v>0</v>
      </c>
      <c r="G53" s="253">
        <v>0</v>
      </c>
      <c r="H53" s="253">
        <v>1</v>
      </c>
    </row>
    <row r="54" spans="1:8" x14ac:dyDescent="0.2">
      <c r="A54" s="237" t="s">
        <v>1408</v>
      </c>
      <c r="B54" s="237" t="s">
        <v>1409</v>
      </c>
      <c r="C54" s="253">
        <v>0</v>
      </c>
      <c r="D54" s="253">
        <v>0</v>
      </c>
      <c r="E54" s="253">
        <v>0</v>
      </c>
      <c r="F54" s="253">
        <v>0</v>
      </c>
      <c r="G54" s="253">
        <v>0</v>
      </c>
      <c r="H54" s="253">
        <v>0.8</v>
      </c>
    </row>
    <row r="55" spans="1:8" x14ac:dyDescent="0.2">
      <c r="A55" s="237" t="s">
        <v>1410</v>
      </c>
      <c r="B55" s="237" t="s">
        <v>1411</v>
      </c>
      <c r="C55" s="253">
        <v>0</v>
      </c>
      <c r="D55" s="253">
        <v>0</v>
      </c>
      <c r="E55" s="253">
        <v>0</v>
      </c>
      <c r="F55" s="253">
        <v>0</v>
      </c>
      <c r="G55" s="253">
        <v>0</v>
      </c>
      <c r="H55" s="253">
        <v>0.01</v>
      </c>
    </row>
    <row r="56" spans="1:8" x14ac:dyDescent="0.2">
      <c r="A56" s="237" t="s">
        <v>1412</v>
      </c>
      <c r="B56" s="237" t="s">
        <v>1413</v>
      </c>
      <c r="C56" s="253">
        <v>0</v>
      </c>
      <c r="D56" s="253">
        <v>0</v>
      </c>
      <c r="E56" s="253">
        <v>0</v>
      </c>
      <c r="F56" s="253">
        <v>0</v>
      </c>
      <c r="G56" s="253">
        <v>0</v>
      </c>
      <c r="H56" s="253">
        <v>-2068.6999999999998</v>
      </c>
    </row>
    <row r="57" spans="1:8" x14ac:dyDescent="0.2">
      <c r="A57" s="237" t="s">
        <v>1414</v>
      </c>
      <c r="B57" s="237" t="s">
        <v>1415</v>
      </c>
      <c r="C57" s="253">
        <v>0</v>
      </c>
      <c r="D57" s="253">
        <v>0</v>
      </c>
      <c r="E57" s="253">
        <v>0</v>
      </c>
      <c r="F57" s="253">
        <v>0.45</v>
      </c>
      <c r="G57" s="253">
        <v>0.45</v>
      </c>
      <c r="H57" s="253">
        <v>6206.55</v>
      </c>
    </row>
    <row r="58" spans="1:8" x14ac:dyDescent="0.2">
      <c r="A58" s="237" t="s">
        <v>1416</v>
      </c>
      <c r="B58" s="237" t="s">
        <v>1417</v>
      </c>
      <c r="C58" s="253">
        <v>0</v>
      </c>
      <c r="D58" s="253">
        <v>0</v>
      </c>
      <c r="E58" s="253">
        <v>0</v>
      </c>
      <c r="F58" s="253">
        <v>0</v>
      </c>
      <c r="G58" s="253">
        <v>0</v>
      </c>
      <c r="H58" s="253">
        <v>0.43</v>
      </c>
    </row>
    <row r="59" spans="1:8" x14ac:dyDescent="0.2">
      <c r="A59" s="237" t="s">
        <v>1418</v>
      </c>
      <c r="B59" s="237" t="s">
        <v>1419</v>
      </c>
      <c r="C59" s="253">
        <v>0</v>
      </c>
      <c r="D59" s="253">
        <v>0</v>
      </c>
      <c r="E59" s="253">
        <v>0</v>
      </c>
      <c r="F59" s="253">
        <v>0</v>
      </c>
      <c r="G59" s="253">
        <v>0</v>
      </c>
      <c r="H59" s="253">
        <v>13446.55</v>
      </c>
    </row>
    <row r="60" spans="1:8" x14ac:dyDescent="0.2">
      <c r="A60" s="237" t="s">
        <v>1420</v>
      </c>
      <c r="B60" s="237" t="s">
        <v>1421</v>
      </c>
      <c r="C60" s="253">
        <v>0</v>
      </c>
      <c r="D60" s="253">
        <v>0</v>
      </c>
      <c r="E60" s="253">
        <v>0</v>
      </c>
      <c r="F60" s="253">
        <v>0</v>
      </c>
      <c r="G60" s="253">
        <v>0</v>
      </c>
      <c r="H60" s="253">
        <v>10343.5</v>
      </c>
    </row>
    <row r="61" spans="1:8" x14ac:dyDescent="0.2">
      <c r="A61" s="237" t="s">
        <v>1422</v>
      </c>
      <c r="B61" s="237" t="s">
        <v>1423</v>
      </c>
      <c r="C61" s="253">
        <v>0</v>
      </c>
      <c r="D61" s="253">
        <v>0</v>
      </c>
      <c r="E61" s="253">
        <v>0</v>
      </c>
      <c r="F61" s="253">
        <v>0</v>
      </c>
      <c r="G61" s="253">
        <v>0</v>
      </c>
      <c r="H61" s="253">
        <v>13446.55</v>
      </c>
    </row>
    <row r="62" spans="1:8" x14ac:dyDescent="0.2">
      <c r="A62" s="237" t="s">
        <v>1424</v>
      </c>
      <c r="B62" s="237" t="s">
        <v>523</v>
      </c>
      <c r="C62" s="253">
        <v>0</v>
      </c>
      <c r="D62" s="253">
        <v>0</v>
      </c>
      <c r="E62" s="253">
        <v>0</v>
      </c>
      <c r="F62" s="253">
        <v>0</v>
      </c>
      <c r="G62" s="253">
        <v>0</v>
      </c>
      <c r="H62" s="253">
        <v>-1.42</v>
      </c>
    </row>
    <row r="63" spans="1:8" x14ac:dyDescent="0.2">
      <c r="A63" s="237" t="s">
        <v>1425</v>
      </c>
      <c r="B63" s="237" t="s">
        <v>1426</v>
      </c>
      <c r="C63" s="253">
        <v>0</v>
      </c>
      <c r="D63" s="253">
        <v>0</v>
      </c>
      <c r="E63" s="253">
        <v>0</v>
      </c>
      <c r="F63" s="253">
        <v>0</v>
      </c>
      <c r="G63" s="253">
        <v>0</v>
      </c>
      <c r="H63" s="253">
        <v>16930.5</v>
      </c>
    </row>
    <row r="64" spans="1:8" x14ac:dyDescent="0.2">
      <c r="A64" s="237" t="s">
        <v>1427</v>
      </c>
      <c r="B64" s="237" t="s">
        <v>1428</v>
      </c>
      <c r="C64" s="253">
        <v>0</v>
      </c>
      <c r="D64" s="253">
        <v>0</v>
      </c>
      <c r="E64" s="253">
        <v>0</v>
      </c>
      <c r="F64" s="253">
        <v>0</v>
      </c>
      <c r="G64" s="253">
        <v>0</v>
      </c>
      <c r="H64" s="253">
        <v>-10</v>
      </c>
    </row>
    <row r="65" spans="1:8" x14ac:dyDescent="0.2">
      <c r="A65" s="237" t="s">
        <v>1429</v>
      </c>
      <c r="B65" s="237" t="s">
        <v>1430</v>
      </c>
      <c r="C65" s="253">
        <v>0</v>
      </c>
      <c r="D65" s="253">
        <v>0</v>
      </c>
      <c r="E65" s="253">
        <v>0</v>
      </c>
      <c r="F65" s="253">
        <v>0</v>
      </c>
      <c r="G65" s="253">
        <v>0</v>
      </c>
      <c r="H65" s="253">
        <v>10343.5</v>
      </c>
    </row>
    <row r="66" spans="1:8" x14ac:dyDescent="0.2">
      <c r="A66" s="237" t="s">
        <v>1431</v>
      </c>
      <c r="B66" s="237" t="s">
        <v>1432</v>
      </c>
      <c r="C66" s="253">
        <v>0</v>
      </c>
      <c r="D66" s="253">
        <v>0</v>
      </c>
      <c r="E66" s="253">
        <v>0</v>
      </c>
      <c r="F66" s="253">
        <v>0</v>
      </c>
      <c r="G66" s="253">
        <v>0</v>
      </c>
      <c r="H66" s="253">
        <v>0.5</v>
      </c>
    </row>
    <row r="67" spans="1:8" x14ac:dyDescent="0.2">
      <c r="A67" s="237" t="s">
        <v>1433</v>
      </c>
      <c r="B67" s="237" t="s">
        <v>1434</v>
      </c>
      <c r="C67" s="253">
        <v>0</v>
      </c>
      <c r="D67" s="253">
        <v>0</v>
      </c>
      <c r="E67" s="253">
        <v>0</v>
      </c>
      <c r="F67" s="253">
        <v>0</v>
      </c>
      <c r="G67" s="253">
        <v>0</v>
      </c>
      <c r="H67" s="253">
        <v>10343.5</v>
      </c>
    </row>
    <row r="68" spans="1:8" x14ac:dyDescent="0.2">
      <c r="A68" s="237" t="s">
        <v>1435</v>
      </c>
      <c r="B68" s="237" t="s">
        <v>1436</v>
      </c>
      <c r="C68" s="253">
        <v>0</v>
      </c>
      <c r="D68" s="253">
        <v>0</v>
      </c>
      <c r="E68" s="253">
        <v>0</v>
      </c>
      <c r="F68" s="253">
        <v>0</v>
      </c>
      <c r="G68" s="253">
        <v>0</v>
      </c>
      <c r="H68" s="253">
        <v>27582</v>
      </c>
    </row>
    <row r="69" spans="1:8" x14ac:dyDescent="0.2">
      <c r="A69" s="237" t="s">
        <v>1437</v>
      </c>
      <c r="B69" s="237" t="s">
        <v>1438</v>
      </c>
      <c r="C69" s="253">
        <v>0</v>
      </c>
      <c r="D69" s="253">
        <v>0</v>
      </c>
      <c r="E69" s="253">
        <v>0</v>
      </c>
      <c r="F69" s="253">
        <v>0</v>
      </c>
      <c r="G69" s="253">
        <v>0</v>
      </c>
      <c r="H69" s="253">
        <v>8645</v>
      </c>
    </row>
    <row r="70" spans="1:8" x14ac:dyDescent="0.2">
      <c r="A70" s="237" t="s">
        <v>1439</v>
      </c>
      <c r="B70" s="237" t="s">
        <v>1440</v>
      </c>
      <c r="C70" s="253">
        <v>0</v>
      </c>
      <c r="D70" s="253">
        <v>0</v>
      </c>
      <c r="E70" s="253">
        <v>0</v>
      </c>
      <c r="F70" s="253">
        <v>0</v>
      </c>
      <c r="G70" s="253">
        <v>0</v>
      </c>
      <c r="H70" s="253">
        <v>13446.55</v>
      </c>
    </row>
    <row r="71" spans="1:8" x14ac:dyDescent="0.2">
      <c r="A71" s="237" t="s">
        <v>1441</v>
      </c>
      <c r="B71" s="237" t="s">
        <v>1442</v>
      </c>
      <c r="C71" s="253">
        <v>0</v>
      </c>
      <c r="D71" s="253">
        <v>0</v>
      </c>
      <c r="E71" s="253">
        <v>0</v>
      </c>
      <c r="F71" s="253">
        <v>0</v>
      </c>
      <c r="G71" s="253">
        <v>0</v>
      </c>
      <c r="H71" s="253">
        <v>6206.1</v>
      </c>
    </row>
    <row r="72" spans="1:8" x14ac:dyDescent="0.2">
      <c r="A72" s="237" t="s">
        <v>1443</v>
      </c>
      <c r="B72" s="237" t="s">
        <v>1444</v>
      </c>
      <c r="C72" s="253">
        <v>0</v>
      </c>
      <c r="D72" s="253">
        <v>0</v>
      </c>
      <c r="E72" s="253">
        <v>0</v>
      </c>
      <c r="F72" s="253">
        <v>0</v>
      </c>
      <c r="G72" s="253">
        <v>0</v>
      </c>
      <c r="H72" s="253">
        <v>10343.5</v>
      </c>
    </row>
    <row r="73" spans="1:8" x14ac:dyDescent="0.2">
      <c r="A73" s="237" t="s">
        <v>1445</v>
      </c>
      <c r="B73" s="237" t="s">
        <v>1446</v>
      </c>
      <c r="C73" s="253">
        <v>0</v>
      </c>
      <c r="D73" s="253">
        <v>0</v>
      </c>
      <c r="E73" s="253">
        <v>0</v>
      </c>
      <c r="F73" s="253">
        <v>0</v>
      </c>
      <c r="G73" s="253">
        <v>0</v>
      </c>
      <c r="H73" s="253">
        <v>18618.3</v>
      </c>
    </row>
    <row r="74" spans="1:8" x14ac:dyDescent="0.2">
      <c r="A74" s="237" t="s">
        <v>1447</v>
      </c>
      <c r="B74" s="237" t="s">
        <v>1448</v>
      </c>
      <c r="C74" s="253">
        <v>0</v>
      </c>
      <c r="D74" s="253">
        <v>0</v>
      </c>
      <c r="E74" s="253">
        <v>0</v>
      </c>
      <c r="F74" s="253">
        <v>0</v>
      </c>
      <c r="G74" s="253">
        <v>0</v>
      </c>
      <c r="H74" s="253">
        <v>10343.5</v>
      </c>
    </row>
    <row r="75" spans="1:8" x14ac:dyDescent="0.2">
      <c r="A75" s="237" t="s">
        <v>1449</v>
      </c>
      <c r="B75" s="237" t="s">
        <v>1450</v>
      </c>
      <c r="C75" s="253">
        <v>0</v>
      </c>
      <c r="D75" s="253">
        <v>0</v>
      </c>
      <c r="E75" s="253">
        <v>0</v>
      </c>
      <c r="F75" s="253">
        <v>0</v>
      </c>
      <c r="G75" s="253">
        <v>0</v>
      </c>
      <c r="H75" s="253">
        <v>206.87</v>
      </c>
    </row>
    <row r="76" spans="1:8" x14ac:dyDescent="0.2">
      <c r="A76" s="237" t="s">
        <v>1451</v>
      </c>
      <c r="B76" s="237" t="s">
        <v>1452</v>
      </c>
      <c r="C76" s="253">
        <v>0</v>
      </c>
      <c r="D76" s="253">
        <v>0</v>
      </c>
      <c r="E76" s="253">
        <v>0</v>
      </c>
      <c r="F76" s="253">
        <v>0</v>
      </c>
      <c r="G76" s="253">
        <v>0</v>
      </c>
      <c r="H76" s="253">
        <v>10344</v>
      </c>
    </row>
    <row r="77" spans="1:8" x14ac:dyDescent="0.2">
      <c r="A77" s="237" t="s">
        <v>1453</v>
      </c>
      <c r="B77" s="237" t="s">
        <v>1454</v>
      </c>
      <c r="C77" s="253">
        <v>0</v>
      </c>
      <c r="D77" s="253">
        <v>0</v>
      </c>
      <c r="E77" s="253">
        <v>0</v>
      </c>
      <c r="F77" s="253">
        <v>0</v>
      </c>
      <c r="G77" s="253">
        <v>0</v>
      </c>
      <c r="H77" s="253">
        <v>10343.5</v>
      </c>
    </row>
    <row r="78" spans="1:8" x14ac:dyDescent="0.2">
      <c r="A78" s="237" t="s">
        <v>1455</v>
      </c>
      <c r="B78" s="237" t="s">
        <v>1456</v>
      </c>
      <c r="C78" s="253">
        <v>0</v>
      </c>
      <c r="D78" s="253">
        <v>0</v>
      </c>
      <c r="E78" s="253">
        <v>0</v>
      </c>
      <c r="F78" s="253">
        <v>0</v>
      </c>
      <c r="G78" s="253">
        <v>0</v>
      </c>
      <c r="H78" s="253">
        <v>15687</v>
      </c>
    </row>
    <row r="79" spans="1:8" x14ac:dyDescent="0.2">
      <c r="A79" s="237" t="s">
        <v>1457</v>
      </c>
      <c r="B79" s="237" t="s">
        <v>1458</v>
      </c>
      <c r="C79" s="253">
        <v>0</v>
      </c>
      <c r="D79" s="253">
        <v>0</v>
      </c>
      <c r="E79" s="253">
        <v>0</v>
      </c>
      <c r="F79" s="253">
        <v>0</v>
      </c>
      <c r="G79" s="253">
        <v>0</v>
      </c>
      <c r="H79" s="253">
        <v>23672.25</v>
      </c>
    </row>
    <row r="80" spans="1:8" x14ac:dyDescent="0.2">
      <c r="A80" s="237" t="s">
        <v>1459</v>
      </c>
      <c r="B80" s="237" t="s">
        <v>1460</v>
      </c>
      <c r="C80" s="253">
        <v>0</v>
      </c>
      <c r="D80" s="253">
        <v>0</v>
      </c>
      <c r="E80" s="253">
        <v>0</v>
      </c>
      <c r="F80" s="253">
        <v>0.01</v>
      </c>
      <c r="G80" s="253">
        <v>0</v>
      </c>
      <c r="H80" s="253">
        <v>0</v>
      </c>
    </row>
    <row r="81" spans="1:8" x14ac:dyDescent="0.2">
      <c r="A81" s="237" t="s">
        <v>1461</v>
      </c>
      <c r="B81" s="237" t="s">
        <v>1462</v>
      </c>
      <c r="C81" s="253">
        <v>0</v>
      </c>
      <c r="D81" s="253">
        <v>0</v>
      </c>
      <c r="E81" s="253">
        <v>0</v>
      </c>
      <c r="F81" s="253">
        <v>0</v>
      </c>
      <c r="G81" s="253">
        <v>0</v>
      </c>
      <c r="H81" s="253">
        <v>10343.5</v>
      </c>
    </row>
    <row r="82" spans="1:8" x14ac:dyDescent="0.2">
      <c r="A82" s="237" t="s">
        <v>1463</v>
      </c>
      <c r="B82" s="237" t="s">
        <v>1464</v>
      </c>
      <c r="C82" s="253">
        <v>0</v>
      </c>
      <c r="D82" s="253">
        <v>0</v>
      </c>
      <c r="E82" s="253">
        <v>0</v>
      </c>
      <c r="F82" s="253">
        <v>0</v>
      </c>
      <c r="G82" s="253">
        <v>0</v>
      </c>
      <c r="H82" s="253">
        <v>10343.5</v>
      </c>
    </row>
    <row r="83" spans="1:8" x14ac:dyDescent="0.2">
      <c r="A83" s="237" t="s">
        <v>1465</v>
      </c>
      <c r="B83" s="237" t="s">
        <v>1466</v>
      </c>
      <c r="C83" s="253">
        <v>0</v>
      </c>
      <c r="D83" s="253">
        <v>0</v>
      </c>
      <c r="E83" s="253">
        <v>0</v>
      </c>
      <c r="F83" s="253">
        <v>0</v>
      </c>
      <c r="G83" s="253">
        <v>0</v>
      </c>
      <c r="H83" s="253">
        <v>-0.1</v>
      </c>
    </row>
    <row r="84" spans="1:8" x14ac:dyDescent="0.2">
      <c r="A84" s="237" t="s">
        <v>1467</v>
      </c>
      <c r="B84" s="237" t="s">
        <v>1468</v>
      </c>
      <c r="C84" s="253">
        <v>0</v>
      </c>
      <c r="D84" s="253">
        <v>0</v>
      </c>
      <c r="E84" s="253">
        <v>0</v>
      </c>
      <c r="F84" s="253">
        <v>0</v>
      </c>
      <c r="G84" s="253">
        <v>0</v>
      </c>
      <c r="H84" s="253">
        <v>10343.5</v>
      </c>
    </row>
    <row r="85" spans="1:8" x14ac:dyDescent="0.2">
      <c r="A85" s="237" t="s">
        <v>1469</v>
      </c>
      <c r="B85" s="237" t="s">
        <v>1470</v>
      </c>
      <c r="C85" s="253">
        <v>0</v>
      </c>
      <c r="D85" s="253">
        <v>0</v>
      </c>
      <c r="E85" s="253">
        <v>0</v>
      </c>
      <c r="F85" s="253">
        <v>0</v>
      </c>
      <c r="G85" s="253">
        <v>0</v>
      </c>
      <c r="H85" s="253">
        <v>13446.55</v>
      </c>
    </row>
    <row r="86" spans="1:8" x14ac:dyDescent="0.2">
      <c r="A86" s="237" t="s">
        <v>1471</v>
      </c>
      <c r="B86" s="237" t="s">
        <v>1472</v>
      </c>
      <c r="C86" s="253">
        <v>0</v>
      </c>
      <c r="D86" s="253">
        <v>0</v>
      </c>
      <c r="E86" s="253">
        <v>0</v>
      </c>
      <c r="F86" s="253">
        <v>0</v>
      </c>
      <c r="G86" s="253">
        <v>0</v>
      </c>
      <c r="H86" s="253">
        <v>10343.5</v>
      </c>
    </row>
    <row r="87" spans="1:8" x14ac:dyDescent="0.2">
      <c r="A87" s="237" t="s">
        <v>1473</v>
      </c>
      <c r="B87" s="237" t="s">
        <v>1474</v>
      </c>
      <c r="C87" s="253">
        <v>0</v>
      </c>
      <c r="D87" s="253">
        <v>0</v>
      </c>
      <c r="E87" s="253">
        <v>0</v>
      </c>
      <c r="F87" s="253">
        <v>0</v>
      </c>
      <c r="G87" s="253">
        <v>0</v>
      </c>
      <c r="H87" s="253">
        <v>8645</v>
      </c>
    </row>
    <row r="88" spans="1:8" x14ac:dyDescent="0.2">
      <c r="A88" s="237" t="s">
        <v>1475</v>
      </c>
      <c r="B88" s="237" t="s">
        <v>1476</v>
      </c>
      <c r="C88" s="253">
        <v>0</v>
      </c>
      <c r="D88" s="253">
        <v>0</v>
      </c>
      <c r="E88" s="253">
        <v>0</v>
      </c>
      <c r="F88" s="253">
        <v>0</v>
      </c>
      <c r="G88" s="253">
        <v>0</v>
      </c>
      <c r="H88" s="253">
        <v>14753.7</v>
      </c>
    </row>
    <row r="89" spans="1:8" x14ac:dyDescent="0.2">
      <c r="A89" s="237" t="s">
        <v>1477</v>
      </c>
      <c r="B89" s="237" t="s">
        <v>1368</v>
      </c>
      <c r="C89" s="253">
        <v>0</v>
      </c>
      <c r="D89" s="253">
        <v>0</v>
      </c>
      <c r="E89" s="253">
        <v>0</v>
      </c>
      <c r="F89" s="253">
        <v>0</v>
      </c>
      <c r="G89" s="253">
        <v>0</v>
      </c>
      <c r="H89" s="253">
        <v>14753.7</v>
      </c>
    </row>
    <row r="90" spans="1:8" x14ac:dyDescent="0.2">
      <c r="A90" s="237" t="s">
        <v>1478</v>
      </c>
      <c r="B90" s="237" t="s">
        <v>1479</v>
      </c>
      <c r="C90" s="253">
        <v>0</v>
      </c>
      <c r="D90" s="253">
        <v>0</v>
      </c>
      <c r="E90" s="253">
        <v>0</v>
      </c>
      <c r="F90" s="253">
        <v>0</v>
      </c>
      <c r="G90" s="253">
        <v>0</v>
      </c>
      <c r="H90" s="253">
        <v>28200.25</v>
      </c>
    </row>
    <row r="91" spans="1:8" x14ac:dyDescent="0.2">
      <c r="A91" s="237" t="s">
        <v>1480</v>
      </c>
      <c r="B91" s="237" t="s">
        <v>1481</v>
      </c>
      <c r="C91" s="253">
        <v>0</v>
      </c>
      <c r="D91" s="253">
        <v>0</v>
      </c>
      <c r="E91" s="253">
        <v>0</v>
      </c>
      <c r="F91" s="253">
        <v>0</v>
      </c>
      <c r="G91" s="253">
        <v>0</v>
      </c>
      <c r="H91" s="253">
        <v>1</v>
      </c>
    </row>
    <row r="92" spans="1:8" x14ac:dyDescent="0.2">
      <c r="A92" s="237" t="s">
        <v>1482</v>
      </c>
      <c r="B92" s="237" t="s">
        <v>1483</v>
      </c>
      <c r="C92" s="253">
        <v>0</v>
      </c>
      <c r="D92" s="253">
        <v>0</v>
      </c>
      <c r="E92" s="253">
        <v>0</v>
      </c>
      <c r="F92" s="253">
        <v>0</v>
      </c>
      <c r="G92" s="253">
        <v>0</v>
      </c>
      <c r="H92" s="253">
        <v>15184.75</v>
      </c>
    </row>
    <row r="93" spans="1:8" x14ac:dyDescent="0.2">
      <c r="A93" s="237" t="s">
        <v>1484</v>
      </c>
      <c r="B93" s="237" t="s">
        <v>1485</v>
      </c>
      <c r="C93" s="253">
        <v>0</v>
      </c>
      <c r="D93" s="253">
        <v>0</v>
      </c>
      <c r="E93" s="253">
        <v>0</v>
      </c>
      <c r="F93" s="253">
        <v>0</v>
      </c>
      <c r="G93" s="253">
        <v>0</v>
      </c>
      <c r="H93" s="253">
        <v>-1</v>
      </c>
    </row>
    <row r="94" spans="1:8" x14ac:dyDescent="0.2">
      <c r="A94" s="237" t="s">
        <v>1486</v>
      </c>
      <c r="B94" s="237" t="s">
        <v>1487</v>
      </c>
      <c r="C94" s="253">
        <v>0</v>
      </c>
      <c r="D94" s="253">
        <v>0</v>
      </c>
      <c r="E94" s="253">
        <v>0</v>
      </c>
      <c r="F94" s="253">
        <v>0</v>
      </c>
      <c r="G94" s="253">
        <v>0</v>
      </c>
      <c r="H94" s="253">
        <v>12412.2</v>
      </c>
    </row>
    <row r="95" spans="1:8" x14ac:dyDescent="0.2">
      <c r="A95" s="237" t="s">
        <v>1488</v>
      </c>
      <c r="B95" s="237" t="s">
        <v>1489</v>
      </c>
      <c r="C95" s="253">
        <v>0</v>
      </c>
      <c r="D95" s="253">
        <v>0</v>
      </c>
      <c r="E95" s="253">
        <v>0</v>
      </c>
      <c r="F95" s="253">
        <v>0</v>
      </c>
      <c r="G95" s="253">
        <v>0</v>
      </c>
      <c r="H95" s="253">
        <v>20687</v>
      </c>
    </row>
    <row r="96" spans="1:8" x14ac:dyDescent="0.2">
      <c r="A96" s="237" t="s">
        <v>1490</v>
      </c>
      <c r="B96" s="237" t="s">
        <v>1491</v>
      </c>
      <c r="C96" s="253">
        <v>-3.7</v>
      </c>
      <c r="D96" s="253">
        <v>-3.7</v>
      </c>
      <c r="E96" s="253">
        <v>-60</v>
      </c>
      <c r="F96" s="253">
        <v>-60</v>
      </c>
      <c r="G96" s="253">
        <v>-60</v>
      </c>
      <c r="H96" s="253">
        <v>-60</v>
      </c>
    </row>
    <row r="97" spans="1:8" x14ac:dyDescent="0.2">
      <c r="A97" s="237" t="s">
        <v>1492</v>
      </c>
      <c r="B97" s="237" t="s">
        <v>520</v>
      </c>
      <c r="C97" s="253">
        <v>0</v>
      </c>
      <c r="D97" s="253">
        <v>0</v>
      </c>
      <c r="E97" s="253">
        <v>0</v>
      </c>
      <c r="F97" s="253">
        <v>0.02</v>
      </c>
      <c r="G97" s="253">
        <v>0.02</v>
      </c>
      <c r="H97" s="253">
        <v>435336.76</v>
      </c>
    </row>
    <row r="98" spans="1:8" x14ac:dyDescent="0.2">
      <c r="A98" s="237" t="s">
        <v>1493</v>
      </c>
      <c r="B98" s="237" t="s">
        <v>1494</v>
      </c>
      <c r="C98" s="253">
        <v>0</v>
      </c>
      <c r="D98" s="253">
        <v>0</v>
      </c>
      <c r="E98" s="253">
        <v>0</v>
      </c>
      <c r="F98" s="253">
        <v>0</v>
      </c>
      <c r="G98" s="253">
        <v>0</v>
      </c>
      <c r="H98" s="253">
        <v>73150</v>
      </c>
    </row>
    <row r="99" spans="1:8" x14ac:dyDescent="0.2">
      <c r="A99" s="237" t="s">
        <v>1495</v>
      </c>
      <c r="B99" s="237" t="s">
        <v>1496</v>
      </c>
      <c r="C99" s="253">
        <v>0</v>
      </c>
      <c r="D99" s="253">
        <v>0</v>
      </c>
      <c r="E99" s="253">
        <v>0</v>
      </c>
      <c r="F99" s="253">
        <v>0</v>
      </c>
      <c r="G99" s="253">
        <v>0</v>
      </c>
      <c r="H99" s="253">
        <v>11143.5</v>
      </c>
    </row>
    <row r="100" spans="1:8" x14ac:dyDescent="0.2">
      <c r="A100" s="237" t="s">
        <v>1497</v>
      </c>
      <c r="B100" s="237" t="s">
        <v>1498</v>
      </c>
      <c r="C100" s="253">
        <v>0</v>
      </c>
      <c r="D100" s="253">
        <v>0</v>
      </c>
      <c r="E100" s="253">
        <v>0</v>
      </c>
      <c r="F100" s="253">
        <v>0</v>
      </c>
      <c r="G100" s="253">
        <v>0</v>
      </c>
      <c r="H100" s="253">
        <v>6115.5</v>
      </c>
    </row>
    <row r="101" spans="1:8" x14ac:dyDescent="0.2">
      <c r="A101" s="237" t="s">
        <v>1499</v>
      </c>
      <c r="B101" s="237" t="s">
        <v>1500</v>
      </c>
      <c r="C101" s="253">
        <v>0</v>
      </c>
      <c r="D101" s="253">
        <v>0</v>
      </c>
      <c r="E101" s="253">
        <v>0</v>
      </c>
      <c r="F101" s="253">
        <v>0</v>
      </c>
      <c r="G101" s="253">
        <v>0</v>
      </c>
      <c r="H101" s="253">
        <v>2049</v>
      </c>
    </row>
    <row r="102" spans="1:8" x14ac:dyDescent="0.2">
      <c r="A102" s="237" t="s">
        <v>1501</v>
      </c>
      <c r="B102" s="237" t="s">
        <v>1502</v>
      </c>
      <c r="C102" s="253">
        <v>0</v>
      </c>
      <c r="D102" s="253">
        <v>0</v>
      </c>
      <c r="E102" s="253">
        <v>0</v>
      </c>
      <c r="F102" s="253">
        <v>0</v>
      </c>
      <c r="G102" s="253">
        <v>0</v>
      </c>
      <c r="H102" s="253">
        <v>1</v>
      </c>
    </row>
    <row r="103" spans="1:8" x14ac:dyDescent="0.2">
      <c r="A103" s="237" t="s">
        <v>1503</v>
      </c>
      <c r="B103" s="237" t="s">
        <v>1504</v>
      </c>
      <c r="C103" s="253">
        <v>0</v>
      </c>
      <c r="D103" s="253">
        <v>0</v>
      </c>
      <c r="E103" s="253">
        <v>0</v>
      </c>
      <c r="F103" s="253">
        <v>0</v>
      </c>
      <c r="G103" s="253">
        <v>0</v>
      </c>
      <c r="H103" s="253">
        <v>30</v>
      </c>
    </row>
    <row r="104" spans="1:8" x14ac:dyDescent="0.2">
      <c r="A104" s="237" t="s">
        <v>1505</v>
      </c>
      <c r="B104" s="237" t="s">
        <v>1506</v>
      </c>
      <c r="C104" s="253">
        <v>0</v>
      </c>
      <c r="D104" s="253">
        <v>0</v>
      </c>
      <c r="E104" s="253">
        <v>0</v>
      </c>
      <c r="F104" s="253">
        <v>0</v>
      </c>
      <c r="G104" s="253">
        <v>0</v>
      </c>
      <c r="H104" s="253">
        <v>20710.8</v>
      </c>
    </row>
    <row r="105" spans="1:8" x14ac:dyDescent="0.2">
      <c r="A105" s="237" t="s">
        <v>1507</v>
      </c>
      <c r="B105" s="237" t="s">
        <v>1508</v>
      </c>
      <c r="C105" s="253">
        <v>0</v>
      </c>
      <c r="D105" s="253">
        <v>0</v>
      </c>
      <c r="E105" s="253">
        <v>0</v>
      </c>
      <c r="F105" s="253">
        <v>0</v>
      </c>
      <c r="G105" s="253">
        <v>0</v>
      </c>
      <c r="H105" s="253">
        <v>-0.1</v>
      </c>
    </row>
    <row r="106" spans="1:8" x14ac:dyDescent="0.2">
      <c r="A106" s="237" t="s">
        <v>1509</v>
      </c>
      <c r="B106" s="237" t="s">
        <v>1510</v>
      </c>
      <c r="C106" s="253">
        <v>0</v>
      </c>
      <c r="D106" s="253">
        <v>0</v>
      </c>
      <c r="E106" s="253">
        <v>0</v>
      </c>
      <c r="F106" s="253">
        <v>0</v>
      </c>
      <c r="G106" s="253">
        <v>0</v>
      </c>
      <c r="H106" s="253">
        <v>20107</v>
      </c>
    </row>
    <row r="107" spans="1:8" x14ac:dyDescent="0.2">
      <c r="A107" s="237" t="s">
        <v>1511</v>
      </c>
      <c r="B107" s="237" t="s">
        <v>1512</v>
      </c>
      <c r="C107" s="253">
        <v>0</v>
      </c>
      <c r="D107" s="253">
        <v>0</v>
      </c>
      <c r="E107" s="253">
        <v>0</v>
      </c>
      <c r="F107" s="253">
        <v>0</v>
      </c>
      <c r="G107" s="253">
        <v>0</v>
      </c>
      <c r="H107" s="253">
        <v>-0.01</v>
      </c>
    </row>
    <row r="108" spans="1:8" x14ac:dyDescent="0.2">
      <c r="A108" s="237" t="s">
        <v>1513</v>
      </c>
      <c r="B108" s="237" t="s">
        <v>1514</v>
      </c>
      <c r="C108" s="253">
        <v>0</v>
      </c>
      <c r="D108" s="253">
        <v>0</v>
      </c>
      <c r="E108" s="253">
        <v>0</v>
      </c>
      <c r="F108" s="253">
        <v>0</v>
      </c>
      <c r="G108" s="253">
        <v>0</v>
      </c>
      <c r="H108" s="253">
        <v>35942.5</v>
      </c>
    </row>
    <row r="109" spans="1:8" x14ac:dyDescent="0.2">
      <c r="A109" s="237" t="s">
        <v>1515</v>
      </c>
      <c r="B109" s="237" t="s">
        <v>1516</v>
      </c>
      <c r="C109" s="253">
        <v>0</v>
      </c>
      <c r="D109" s="253">
        <v>0</v>
      </c>
      <c r="E109" s="253">
        <v>0</v>
      </c>
      <c r="F109" s="253">
        <v>0</v>
      </c>
      <c r="G109" s="253">
        <v>0</v>
      </c>
      <c r="H109" s="253">
        <v>0.05</v>
      </c>
    </row>
    <row r="110" spans="1:8" x14ac:dyDescent="0.2">
      <c r="A110" s="237" t="s">
        <v>1517</v>
      </c>
      <c r="B110" s="237" t="s">
        <v>1518</v>
      </c>
      <c r="C110" s="253">
        <v>0</v>
      </c>
      <c r="D110" s="253">
        <v>0</v>
      </c>
      <c r="E110" s="253">
        <v>0</v>
      </c>
      <c r="F110" s="253">
        <v>0</v>
      </c>
      <c r="G110" s="253">
        <v>0</v>
      </c>
      <c r="H110" s="253">
        <v>159846.5</v>
      </c>
    </row>
    <row r="111" spans="1:8" x14ac:dyDescent="0.2">
      <c r="A111" s="237" t="s">
        <v>1519</v>
      </c>
      <c r="B111" s="237" t="s">
        <v>1520</v>
      </c>
      <c r="C111" s="253">
        <v>0</v>
      </c>
      <c r="D111" s="253">
        <v>0</v>
      </c>
      <c r="E111" s="253">
        <v>0</v>
      </c>
      <c r="F111" s="253">
        <v>0.02</v>
      </c>
      <c r="G111" s="253">
        <v>0.02</v>
      </c>
      <c r="H111" s="253">
        <v>11921.02</v>
      </c>
    </row>
    <row r="112" spans="1:8" x14ac:dyDescent="0.2">
      <c r="A112" s="237" t="s">
        <v>1521</v>
      </c>
      <c r="B112" s="237" t="s">
        <v>1522</v>
      </c>
      <c r="C112" s="253">
        <v>0</v>
      </c>
      <c r="D112" s="253">
        <v>0</v>
      </c>
      <c r="E112" s="253">
        <v>0</v>
      </c>
      <c r="F112" s="253">
        <v>0</v>
      </c>
      <c r="G112" s="253">
        <v>0</v>
      </c>
      <c r="H112" s="253">
        <v>71885</v>
      </c>
    </row>
    <row r="113" spans="1:8" x14ac:dyDescent="0.2">
      <c r="A113" s="237" t="s">
        <v>1523</v>
      </c>
      <c r="B113" s="237" t="s">
        <v>1384</v>
      </c>
      <c r="C113" s="253">
        <v>0</v>
      </c>
      <c r="D113" s="253">
        <v>0</v>
      </c>
      <c r="E113" s="253">
        <v>0</v>
      </c>
      <c r="F113" s="253">
        <v>0</v>
      </c>
      <c r="G113" s="253">
        <v>0</v>
      </c>
      <c r="H113" s="253">
        <v>22435</v>
      </c>
    </row>
    <row r="114" spans="1:8" x14ac:dyDescent="0.2">
      <c r="A114" s="237" t="s">
        <v>1524</v>
      </c>
      <c r="B114" s="237" t="s">
        <v>521</v>
      </c>
      <c r="C114" s="253">
        <v>0</v>
      </c>
      <c r="D114" s="253">
        <v>0</v>
      </c>
      <c r="E114" s="253">
        <v>0</v>
      </c>
      <c r="F114" s="253">
        <v>-0.45</v>
      </c>
      <c r="G114" s="253">
        <v>-0.45</v>
      </c>
      <c r="H114" s="253">
        <v>4313.95</v>
      </c>
    </row>
    <row r="115" spans="1:8" x14ac:dyDescent="0.2">
      <c r="A115" s="237" t="s">
        <v>1525</v>
      </c>
      <c r="B115" s="237" t="s">
        <v>1526</v>
      </c>
      <c r="C115" s="253">
        <v>0</v>
      </c>
      <c r="D115" s="253">
        <v>0</v>
      </c>
      <c r="E115" s="253">
        <v>0</v>
      </c>
      <c r="F115" s="253">
        <v>0</v>
      </c>
      <c r="G115" s="253">
        <v>0</v>
      </c>
      <c r="H115" s="253">
        <v>0.1</v>
      </c>
    </row>
    <row r="116" spans="1:8" x14ac:dyDescent="0.2">
      <c r="A116" s="237" t="s">
        <v>1527</v>
      </c>
      <c r="B116" s="237" t="s">
        <v>1528</v>
      </c>
      <c r="C116" s="253">
        <v>0</v>
      </c>
      <c r="D116" s="253">
        <v>0</v>
      </c>
      <c r="E116" s="253">
        <v>0</v>
      </c>
      <c r="F116" s="253">
        <v>-0.45</v>
      </c>
      <c r="G116" s="253">
        <v>-0.45</v>
      </c>
      <c r="H116" s="253">
        <v>-0.45</v>
      </c>
    </row>
    <row r="117" spans="1:8" x14ac:dyDescent="0.2">
      <c r="A117" s="237" t="s">
        <v>1529</v>
      </c>
      <c r="B117" s="237" t="s">
        <v>1530</v>
      </c>
      <c r="C117" s="253">
        <v>0</v>
      </c>
      <c r="D117" s="253">
        <v>0</v>
      </c>
      <c r="E117" s="253">
        <v>0</v>
      </c>
      <c r="F117" s="253">
        <v>0</v>
      </c>
      <c r="G117" s="253">
        <v>0</v>
      </c>
      <c r="H117" s="253">
        <v>4314.3</v>
      </c>
    </row>
    <row r="118" spans="1:8" x14ac:dyDescent="0.2">
      <c r="A118" s="237" t="s">
        <v>1531</v>
      </c>
      <c r="B118" s="237" t="s">
        <v>1532</v>
      </c>
      <c r="C118" s="253">
        <v>0</v>
      </c>
      <c r="D118" s="253">
        <v>0</v>
      </c>
      <c r="E118" s="253">
        <v>115</v>
      </c>
      <c r="F118" s="253">
        <v>115</v>
      </c>
      <c r="G118" s="253">
        <v>115</v>
      </c>
      <c r="H118" s="253">
        <v>115</v>
      </c>
    </row>
    <row r="119" spans="1:8" x14ac:dyDescent="0.2">
      <c r="A119" s="237" t="s">
        <v>1533</v>
      </c>
      <c r="B119" s="237" t="s">
        <v>1534</v>
      </c>
      <c r="C119" s="253">
        <v>0</v>
      </c>
      <c r="D119" s="253">
        <v>0</v>
      </c>
      <c r="E119" s="253">
        <v>115</v>
      </c>
      <c r="F119" s="253">
        <v>115</v>
      </c>
      <c r="G119" s="253">
        <v>115</v>
      </c>
      <c r="H119" s="253">
        <v>115</v>
      </c>
    </row>
    <row r="120" spans="1:8" x14ac:dyDescent="0.2">
      <c r="A120" s="237" t="s">
        <v>1535</v>
      </c>
      <c r="B120" s="237" t="s">
        <v>1536</v>
      </c>
      <c r="C120" s="253">
        <v>0</v>
      </c>
      <c r="D120" s="253">
        <v>0</v>
      </c>
      <c r="E120" s="253">
        <v>167366.22</v>
      </c>
      <c r="F120" s="253">
        <v>167366.22</v>
      </c>
      <c r="G120" s="253">
        <v>167366.22</v>
      </c>
      <c r="H120" s="253">
        <v>2262259.85</v>
      </c>
    </row>
    <row r="121" spans="1:8" x14ac:dyDescent="0.2">
      <c r="A121" s="237" t="s">
        <v>1537</v>
      </c>
      <c r="B121" s="237" t="s">
        <v>1538</v>
      </c>
      <c r="C121" s="253">
        <v>0</v>
      </c>
      <c r="D121" s="253">
        <v>0</v>
      </c>
      <c r="E121" s="253">
        <v>0</v>
      </c>
      <c r="F121" s="253">
        <v>0</v>
      </c>
      <c r="G121" s="253">
        <v>0</v>
      </c>
      <c r="H121" s="253">
        <v>364683.25</v>
      </c>
    </row>
    <row r="122" spans="1:8" x14ac:dyDescent="0.2">
      <c r="A122" s="237" t="s">
        <v>1539</v>
      </c>
      <c r="B122" s="237" t="s">
        <v>1540</v>
      </c>
      <c r="C122" s="253">
        <v>0</v>
      </c>
      <c r="D122" s="253">
        <v>0</v>
      </c>
      <c r="E122" s="253">
        <v>0</v>
      </c>
      <c r="F122" s="253">
        <v>0</v>
      </c>
      <c r="G122" s="253">
        <v>0</v>
      </c>
      <c r="H122" s="253">
        <v>160113</v>
      </c>
    </row>
    <row r="123" spans="1:8" x14ac:dyDescent="0.2">
      <c r="A123" s="237" t="s">
        <v>1541</v>
      </c>
      <c r="B123" s="237" t="s">
        <v>1542</v>
      </c>
      <c r="C123" s="253">
        <v>0</v>
      </c>
      <c r="D123" s="253">
        <v>0</v>
      </c>
      <c r="E123" s="253">
        <v>0</v>
      </c>
      <c r="F123" s="253">
        <v>0</v>
      </c>
      <c r="G123" s="253">
        <v>0</v>
      </c>
      <c r="H123" s="253">
        <v>-0.02</v>
      </c>
    </row>
    <row r="124" spans="1:8" x14ac:dyDescent="0.2">
      <c r="A124" s="237" t="s">
        <v>1543</v>
      </c>
      <c r="B124" s="237" t="s">
        <v>1544</v>
      </c>
      <c r="C124" s="253">
        <v>0</v>
      </c>
      <c r="D124" s="253">
        <v>0</v>
      </c>
      <c r="E124" s="253">
        <v>117430.2</v>
      </c>
      <c r="F124" s="253">
        <v>117430.2</v>
      </c>
      <c r="G124" s="253">
        <v>117430.2</v>
      </c>
      <c r="H124" s="253">
        <v>117430.2</v>
      </c>
    </row>
    <row r="125" spans="1:8" x14ac:dyDescent="0.2">
      <c r="A125" s="237" t="s">
        <v>1545</v>
      </c>
      <c r="B125" s="237" t="s">
        <v>1546</v>
      </c>
      <c r="C125" s="253">
        <v>0</v>
      </c>
      <c r="D125" s="253">
        <v>0</v>
      </c>
      <c r="E125" s="253">
        <v>0</v>
      </c>
      <c r="F125" s="253">
        <v>0</v>
      </c>
      <c r="G125" s="253">
        <v>0</v>
      </c>
      <c r="H125" s="253">
        <v>269311.88</v>
      </c>
    </row>
    <row r="126" spans="1:8" x14ac:dyDescent="0.2">
      <c r="A126" s="237" t="s">
        <v>1547</v>
      </c>
      <c r="B126" s="237" t="s">
        <v>1548</v>
      </c>
      <c r="C126" s="253">
        <v>0</v>
      </c>
      <c r="D126" s="253">
        <v>0</v>
      </c>
      <c r="E126" s="253">
        <v>0</v>
      </c>
      <c r="F126" s="253">
        <v>0</v>
      </c>
      <c r="G126" s="253">
        <v>0</v>
      </c>
      <c r="H126" s="253">
        <v>234062.5</v>
      </c>
    </row>
    <row r="127" spans="1:8" x14ac:dyDescent="0.2">
      <c r="A127" s="237" t="s">
        <v>1549</v>
      </c>
      <c r="B127" s="237" t="s">
        <v>1550</v>
      </c>
      <c r="C127" s="253">
        <v>0</v>
      </c>
      <c r="D127" s="253">
        <v>0</v>
      </c>
      <c r="E127" s="253">
        <v>0</v>
      </c>
      <c r="F127" s="253">
        <v>0</v>
      </c>
      <c r="G127" s="253">
        <v>0</v>
      </c>
      <c r="H127" s="253">
        <v>111630</v>
      </c>
    </row>
    <row r="128" spans="1:8" x14ac:dyDescent="0.2">
      <c r="A128" s="237" t="s">
        <v>1551</v>
      </c>
      <c r="B128" s="237" t="s">
        <v>1552</v>
      </c>
      <c r="C128" s="253">
        <v>0</v>
      </c>
      <c r="D128" s="253">
        <v>0</v>
      </c>
      <c r="E128" s="253">
        <v>0</v>
      </c>
      <c r="F128" s="253">
        <v>0</v>
      </c>
      <c r="G128" s="253">
        <v>0</v>
      </c>
      <c r="H128" s="253">
        <v>278028</v>
      </c>
    </row>
    <row r="129" spans="1:8" x14ac:dyDescent="0.2">
      <c r="A129" s="237" t="s">
        <v>1553</v>
      </c>
      <c r="B129" s="237" t="s">
        <v>1534</v>
      </c>
      <c r="C129" s="253">
        <v>0</v>
      </c>
      <c r="D129" s="253">
        <v>0</v>
      </c>
      <c r="E129" s="253">
        <v>49936.02</v>
      </c>
      <c r="F129" s="253">
        <v>49936.02</v>
      </c>
      <c r="G129" s="253">
        <v>49936.02</v>
      </c>
      <c r="H129" s="253">
        <v>49936.02</v>
      </c>
    </row>
    <row r="130" spans="1:8" x14ac:dyDescent="0.2">
      <c r="A130" s="237" t="s">
        <v>1554</v>
      </c>
      <c r="B130" s="237" t="s">
        <v>1555</v>
      </c>
      <c r="C130" s="253">
        <v>0</v>
      </c>
      <c r="D130" s="253">
        <v>0</v>
      </c>
      <c r="E130" s="253">
        <v>0</v>
      </c>
      <c r="F130" s="253">
        <v>0</v>
      </c>
      <c r="G130" s="253">
        <v>0</v>
      </c>
      <c r="H130" s="253">
        <v>0.02</v>
      </c>
    </row>
    <row r="131" spans="1:8" x14ac:dyDescent="0.2">
      <c r="A131" s="237" t="s">
        <v>1556</v>
      </c>
      <c r="B131" s="237" t="s">
        <v>1557</v>
      </c>
      <c r="C131" s="253">
        <v>0</v>
      </c>
      <c r="D131" s="253">
        <v>0</v>
      </c>
      <c r="E131" s="253">
        <v>0</v>
      </c>
      <c r="F131" s="253">
        <v>0</v>
      </c>
      <c r="G131" s="253">
        <v>0</v>
      </c>
      <c r="H131" s="253">
        <v>91730</v>
      </c>
    </row>
    <row r="132" spans="1:8" x14ac:dyDescent="0.2">
      <c r="A132" s="237" t="s">
        <v>1558</v>
      </c>
      <c r="B132" s="237" t="s">
        <v>1559</v>
      </c>
      <c r="C132" s="253">
        <v>0</v>
      </c>
      <c r="D132" s="253">
        <v>0</v>
      </c>
      <c r="E132" s="253">
        <v>0</v>
      </c>
      <c r="F132" s="253">
        <v>0</v>
      </c>
      <c r="G132" s="253">
        <v>0</v>
      </c>
      <c r="H132" s="253">
        <v>62260</v>
      </c>
    </row>
    <row r="133" spans="1:8" x14ac:dyDescent="0.2">
      <c r="A133" s="237" t="s">
        <v>1560</v>
      </c>
      <c r="B133" s="237" t="s">
        <v>1561</v>
      </c>
      <c r="C133" s="253">
        <v>0</v>
      </c>
      <c r="D133" s="253">
        <v>0</v>
      </c>
      <c r="E133" s="253">
        <v>0</v>
      </c>
      <c r="F133" s="253">
        <v>0</v>
      </c>
      <c r="G133" s="253">
        <v>0</v>
      </c>
      <c r="H133" s="253">
        <v>50000</v>
      </c>
    </row>
    <row r="134" spans="1:8" x14ac:dyDescent="0.2">
      <c r="A134" s="237" t="s">
        <v>1562</v>
      </c>
      <c r="B134" s="237" t="s">
        <v>1563</v>
      </c>
      <c r="C134" s="253">
        <v>0</v>
      </c>
      <c r="D134" s="253">
        <v>0</v>
      </c>
      <c r="E134" s="253">
        <v>0</v>
      </c>
      <c r="F134" s="253">
        <v>0</v>
      </c>
      <c r="G134" s="253">
        <v>0</v>
      </c>
      <c r="H134" s="253">
        <v>176250</v>
      </c>
    </row>
    <row r="135" spans="1:8" x14ac:dyDescent="0.2">
      <c r="A135" s="237" t="s">
        <v>1564</v>
      </c>
      <c r="B135" s="237" t="s">
        <v>1565</v>
      </c>
      <c r="C135" s="253">
        <v>0</v>
      </c>
      <c r="D135" s="253">
        <v>0</v>
      </c>
      <c r="E135" s="253">
        <v>0</v>
      </c>
      <c r="F135" s="253">
        <v>0</v>
      </c>
      <c r="G135" s="253">
        <v>0</v>
      </c>
      <c r="H135" s="253">
        <v>58000</v>
      </c>
    </row>
    <row r="136" spans="1:8" x14ac:dyDescent="0.2">
      <c r="A136" s="237" t="s">
        <v>1566</v>
      </c>
      <c r="B136" s="237" t="s">
        <v>1567</v>
      </c>
      <c r="C136" s="253">
        <v>0</v>
      </c>
      <c r="D136" s="253">
        <v>0</v>
      </c>
      <c r="E136" s="253">
        <v>0</v>
      </c>
      <c r="F136" s="253">
        <v>0</v>
      </c>
      <c r="G136" s="253">
        <v>0</v>
      </c>
      <c r="H136" s="253">
        <v>238825</v>
      </c>
    </row>
    <row r="137" spans="1:8" x14ac:dyDescent="0.2">
      <c r="A137" s="237" t="s">
        <v>1568</v>
      </c>
      <c r="B137" s="237" t="s">
        <v>1569</v>
      </c>
      <c r="C137" s="253">
        <v>1000</v>
      </c>
      <c r="D137" s="253">
        <v>1000</v>
      </c>
      <c r="E137" s="253">
        <v>1000</v>
      </c>
      <c r="F137" s="253">
        <v>1000</v>
      </c>
      <c r="G137" s="253">
        <v>1000</v>
      </c>
      <c r="H137" s="253">
        <v>4572934.16</v>
      </c>
    </row>
    <row r="138" spans="1:8" x14ac:dyDescent="0.2">
      <c r="A138" s="237" t="s">
        <v>1570</v>
      </c>
      <c r="B138" s="237" t="s">
        <v>522</v>
      </c>
      <c r="C138" s="253">
        <v>1000</v>
      </c>
      <c r="D138" s="253">
        <v>1000</v>
      </c>
      <c r="E138" s="253">
        <v>1000</v>
      </c>
      <c r="F138" s="253">
        <v>1000</v>
      </c>
      <c r="G138" s="253">
        <v>1000</v>
      </c>
      <c r="H138" s="253">
        <v>1000</v>
      </c>
    </row>
    <row r="139" spans="1:8" x14ac:dyDescent="0.2">
      <c r="A139" s="237" t="s">
        <v>1571</v>
      </c>
      <c r="B139" s="237" t="s">
        <v>1572</v>
      </c>
      <c r="C139" s="253">
        <v>0</v>
      </c>
      <c r="D139" s="253">
        <v>0</v>
      </c>
      <c r="E139" s="253">
        <v>0</v>
      </c>
      <c r="F139" s="253">
        <v>0</v>
      </c>
      <c r="G139" s="253">
        <v>0</v>
      </c>
      <c r="H139" s="253">
        <v>0.03</v>
      </c>
    </row>
    <row r="140" spans="1:8" x14ac:dyDescent="0.2">
      <c r="A140" s="237" t="s">
        <v>1573</v>
      </c>
      <c r="B140" s="237" t="s">
        <v>1574</v>
      </c>
      <c r="C140" s="253">
        <v>0</v>
      </c>
      <c r="D140" s="253">
        <v>0</v>
      </c>
      <c r="E140" s="253">
        <v>0</v>
      </c>
      <c r="F140" s="253">
        <v>0</v>
      </c>
      <c r="G140" s="253">
        <v>0</v>
      </c>
      <c r="H140" s="253">
        <v>0.01</v>
      </c>
    </row>
    <row r="141" spans="1:8" x14ac:dyDescent="0.2">
      <c r="A141" s="237" t="s">
        <v>1575</v>
      </c>
      <c r="B141" s="237" t="s">
        <v>1576</v>
      </c>
      <c r="C141" s="253">
        <v>0</v>
      </c>
      <c r="D141" s="253">
        <v>0</v>
      </c>
      <c r="E141" s="253">
        <v>0</v>
      </c>
      <c r="F141" s="253">
        <v>0</v>
      </c>
      <c r="G141" s="253">
        <v>0</v>
      </c>
      <c r="H141" s="253">
        <v>2775399.12</v>
      </c>
    </row>
    <row r="142" spans="1:8" x14ac:dyDescent="0.2">
      <c r="A142" s="237" t="s">
        <v>1577</v>
      </c>
      <c r="B142" s="237" t="s">
        <v>1578</v>
      </c>
      <c r="C142" s="253">
        <v>0</v>
      </c>
      <c r="D142" s="253">
        <v>0</v>
      </c>
      <c r="E142" s="253">
        <v>0</v>
      </c>
      <c r="F142" s="253">
        <v>0</v>
      </c>
      <c r="G142" s="253">
        <v>0</v>
      </c>
      <c r="H142" s="253">
        <v>1269579.48</v>
      </c>
    </row>
    <row r="143" spans="1:8" x14ac:dyDescent="0.2">
      <c r="A143" s="237" t="s">
        <v>1579</v>
      </c>
      <c r="B143" s="237" t="s">
        <v>1580</v>
      </c>
      <c r="C143" s="253">
        <v>0</v>
      </c>
      <c r="D143" s="253">
        <v>0</v>
      </c>
      <c r="E143" s="253">
        <v>0</v>
      </c>
      <c r="F143" s="253">
        <v>0</v>
      </c>
      <c r="G143" s="253">
        <v>0</v>
      </c>
      <c r="H143" s="253">
        <v>526955.52000000002</v>
      </c>
    </row>
    <row r="144" spans="1:8" x14ac:dyDescent="0.2">
      <c r="A144" s="237" t="s">
        <v>1581</v>
      </c>
      <c r="B144" s="237" t="s">
        <v>1582</v>
      </c>
      <c r="C144" s="253">
        <v>0</v>
      </c>
      <c r="D144" s="253">
        <v>0</v>
      </c>
      <c r="E144" s="253">
        <v>0</v>
      </c>
      <c r="F144" s="253">
        <v>0</v>
      </c>
      <c r="G144" s="253">
        <v>0</v>
      </c>
      <c r="H144" s="253">
        <v>1031842.07</v>
      </c>
    </row>
    <row r="145" spans="1:8" x14ac:dyDescent="0.2">
      <c r="A145" s="237" t="s">
        <v>1583</v>
      </c>
      <c r="B145" s="237" t="s">
        <v>1584</v>
      </c>
      <c r="C145" s="253">
        <v>0</v>
      </c>
      <c r="D145" s="253">
        <v>0</v>
      </c>
      <c r="E145" s="253">
        <v>0</v>
      </c>
      <c r="F145" s="253">
        <v>0</v>
      </c>
      <c r="G145" s="253">
        <v>0</v>
      </c>
      <c r="H145" s="253">
        <v>666999.99</v>
      </c>
    </row>
    <row r="146" spans="1:8" x14ac:dyDescent="0.2">
      <c r="A146" s="237" t="s">
        <v>1585</v>
      </c>
      <c r="B146" s="237" t="s">
        <v>1586</v>
      </c>
      <c r="C146" s="253">
        <v>0</v>
      </c>
      <c r="D146" s="253">
        <v>0</v>
      </c>
      <c r="E146" s="253">
        <v>0</v>
      </c>
      <c r="F146" s="253">
        <v>0</v>
      </c>
      <c r="G146" s="253">
        <v>0</v>
      </c>
      <c r="H146" s="253">
        <v>500</v>
      </c>
    </row>
    <row r="147" spans="1:8" x14ac:dyDescent="0.2">
      <c r="A147" s="237" t="s">
        <v>1587</v>
      </c>
      <c r="B147" s="237" t="s">
        <v>1588</v>
      </c>
      <c r="C147" s="253">
        <v>0</v>
      </c>
      <c r="D147" s="253">
        <v>0</v>
      </c>
      <c r="E147" s="253">
        <v>0</v>
      </c>
      <c r="F147" s="253">
        <v>0</v>
      </c>
      <c r="G147" s="253">
        <v>0</v>
      </c>
      <c r="H147" s="253">
        <v>364342.08</v>
      </c>
    </row>
    <row r="148" spans="1:8" x14ac:dyDescent="0.2">
      <c r="A148" s="237" t="s">
        <v>1589</v>
      </c>
      <c r="B148" s="237" t="s">
        <v>1590</v>
      </c>
      <c r="C148" s="253">
        <v>0</v>
      </c>
      <c r="D148" s="253">
        <v>0</v>
      </c>
      <c r="E148" s="253">
        <v>66059.899999999994</v>
      </c>
      <c r="F148" s="253">
        <v>40889.08</v>
      </c>
      <c r="G148" s="253">
        <v>40889.08</v>
      </c>
      <c r="H148" s="253">
        <v>1133237.67</v>
      </c>
    </row>
    <row r="149" spans="1:8" x14ac:dyDescent="0.2">
      <c r="A149" s="237" t="s">
        <v>1591</v>
      </c>
      <c r="B149" s="237" t="s">
        <v>1592</v>
      </c>
      <c r="C149" s="253">
        <v>0</v>
      </c>
      <c r="D149" s="253">
        <v>0</v>
      </c>
      <c r="E149" s="253">
        <v>0</v>
      </c>
      <c r="F149" s="253">
        <v>0</v>
      </c>
      <c r="G149" s="253">
        <v>0</v>
      </c>
      <c r="H149" s="253">
        <v>0.01</v>
      </c>
    </row>
    <row r="150" spans="1:8" x14ac:dyDescent="0.2">
      <c r="A150" s="237" t="s">
        <v>1593</v>
      </c>
      <c r="B150" s="237" t="s">
        <v>1594</v>
      </c>
      <c r="C150" s="253">
        <v>0</v>
      </c>
      <c r="D150" s="253">
        <v>0</v>
      </c>
      <c r="E150" s="253">
        <v>0</v>
      </c>
      <c r="F150" s="253">
        <v>0</v>
      </c>
      <c r="G150" s="253">
        <v>0</v>
      </c>
      <c r="H150" s="253">
        <v>32103.15</v>
      </c>
    </row>
    <row r="151" spans="1:8" x14ac:dyDescent="0.2">
      <c r="A151" s="237" t="s">
        <v>1595</v>
      </c>
      <c r="B151" s="237" t="s">
        <v>1596</v>
      </c>
      <c r="C151" s="253">
        <v>0</v>
      </c>
      <c r="D151" s="253">
        <v>0</v>
      </c>
      <c r="E151" s="253">
        <v>0</v>
      </c>
      <c r="F151" s="253">
        <v>0</v>
      </c>
      <c r="G151" s="253">
        <v>0</v>
      </c>
      <c r="H151" s="253">
        <v>310279.98</v>
      </c>
    </row>
    <row r="152" spans="1:8" x14ac:dyDescent="0.2">
      <c r="A152" s="237" t="s">
        <v>1597</v>
      </c>
      <c r="B152" s="237" t="s">
        <v>1598</v>
      </c>
      <c r="C152" s="253">
        <v>0</v>
      </c>
      <c r="D152" s="253">
        <v>0</v>
      </c>
      <c r="E152" s="253">
        <v>20.89</v>
      </c>
      <c r="F152" s="253">
        <v>20.89</v>
      </c>
      <c r="G152" s="253">
        <v>20.89</v>
      </c>
      <c r="H152" s="253">
        <v>20.89</v>
      </c>
    </row>
    <row r="153" spans="1:8" x14ac:dyDescent="0.2">
      <c r="A153" s="237" t="s">
        <v>1599</v>
      </c>
      <c r="B153" s="237" t="s">
        <v>1600</v>
      </c>
      <c r="C153" s="253">
        <v>0</v>
      </c>
      <c r="D153" s="253">
        <v>0</v>
      </c>
      <c r="E153" s="253">
        <v>0</v>
      </c>
      <c r="F153" s="253">
        <v>-0.01</v>
      </c>
      <c r="G153" s="253">
        <v>-0.01</v>
      </c>
      <c r="H153" s="253">
        <v>-0.01</v>
      </c>
    </row>
    <row r="154" spans="1:8" x14ac:dyDescent="0.2">
      <c r="A154" s="237" t="s">
        <v>1601</v>
      </c>
      <c r="B154" s="237" t="s">
        <v>1602</v>
      </c>
      <c r="C154" s="253">
        <v>0</v>
      </c>
      <c r="D154" s="253">
        <v>0</v>
      </c>
      <c r="E154" s="253">
        <v>0</v>
      </c>
      <c r="F154" s="253">
        <v>0</v>
      </c>
      <c r="G154" s="253">
        <v>0</v>
      </c>
      <c r="H154" s="253">
        <v>0.21</v>
      </c>
    </row>
    <row r="155" spans="1:8" x14ac:dyDescent="0.2">
      <c r="A155" s="237" t="s">
        <v>1603</v>
      </c>
      <c r="B155" s="237" t="s">
        <v>1604</v>
      </c>
      <c r="C155" s="253">
        <v>0</v>
      </c>
      <c r="D155" s="253">
        <v>0</v>
      </c>
      <c r="E155" s="253">
        <v>0</v>
      </c>
      <c r="F155" s="253">
        <v>0</v>
      </c>
      <c r="G155" s="253">
        <v>0</v>
      </c>
      <c r="H155" s="253">
        <v>273750.14</v>
      </c>
    </row>
    <row r="156" spans="1:8" x14ac:dyDescent="0.2">
      <c r="A156" s="237" t="s">
        <v>1605</v>
      </c>
      <c r="B156" s="237" t="s">
        <v>1606</v>
      </c>
      <c r="C156" s="253">
        <v>0</v>
      </c>
      <c r="D156" s="253">
        <v>0</v>
      </c>
      <c r="E156" s="253">
        <v>9871</v>
      </c>
      <c r="F156" s="253">
        <v>9871</v>
      </c>
      <c r="G156" s="253">
        <v>9871</v>
      </c>
      <c r="H156" s="253">
        <v>9871</v>
      </c>
    </row>
    <row r="157" spans="1:8" x14ac:dyDescent="0.2">
      <c r="A157" s="237" t="s">
        <v>1607</v>
      </c>
      <c r="B157" s="237" t="s">
        <v>1608</v>
      </c>
      <c r="C157" s="253">
        <v>0</v>
      </c>
      <c r="D157" s="253">
        <v>0</v>
      </c>
      <c r="E157" s="253">
        <v>9871</v>
      </c>
      <c r="F157" s="253">
        <v>9871</v>
      </c>
      <c r="G157" s="253">
        <v>9871</v>
      </c>
      <c r="H157" s="253">
        <v>9871</v>
      </c>
    </row>
    <row r="158" spans="1:8" x14ac:dyDescent="0.2">
      <c r="A158" s="237" t="s">
        <v>1609</v>
      </c>
      <c r="B158" s="237" t="s">
        <v>1610</v>
      </c>
      <c r="C158" s="253">
        <v>0</v>
      </c>
      <c r="D158" s="253">
        <v>0</v>
      </c>
      <c r="E158" s="253">
        <v>0</v>
      </c>
      <c r="F158" s="253">
        <v>0</v>
      </c>
      <c r="G158" s="253">
        <v>0</v>
      </c>
      <c r="H158" s="253">
        <v>3379</v>
      </c>
    </row>
    <row r="159" spans="1:8" x14ac:dyDescent="0.2">
      <c r="A159" s="237" t="s">
        <v>1611</v>
      </c>
      <c r="B159" s="237" t="s">
        <v>1612</v>
      </c>
      <c r="C159" s="253">
        <v>0</v>
      </c>
      <c r="D159" s="253">
        <v>0</v>
      </c>
      <c r="E159" s="253">
        <v>0</v>
      </c>
      <c r="F159" s="253">
        <v>0</v>
      </c>
      <c r="G159" s="253">
        <v>0</v>
      </c>
      <c r="H159" s="253">
        <v>0.02</v>
      </c>
    </row>
    <row r="160" spans="1:8" x14ac:dyDescent="0.2">
      <c r="A160" s="237" t="s">
        <v>1613</v>
      </c>
      <c r="B160" s="237" t="s">
        <v>1614</v>
      </c>
      <c r="C160" s="253">
        <v>0</v>
      </c>
      <c r="D160" s="253">
        <v>0</v>
      </c>
      <c r="E160" s="253">
        <v>0</v>
      </c>
      <c r="F160" s="253">
        <v>0</v>
      </c>
      <c r="G160" s="253">
        <v>0</v>
      </c>
      <c r="H160" s="253">
        <v>0.01</v>
      </c>
    </row>
    <row r="161" spans="1:8" x14ac:dyDescent="0.2">
      <c r="A161" s="237" t="s">
        <v>1615</v>
      </c>
      <c r="B161" s="237" t="s">
        <v>1616</v>
      </c>
      <c r="C161" s="253">
        <v>0</v>
      </c>
      <c r="D161" s="253">
        <v>0</v>
      </c>
      <c r="E161" s="253">
        <v>18806</v>
      </c>
      <c r="F161" s="253">
        <v>18806</v>
      </c>
      <c r="G161" s="253">
        <v>18806</v>
      </c>
      <c r="H161" s="253">
        <v>18806</v>
      </c>
    </row>
    <row r="162" spans="1:8" x14ac:dyDescent="0.2">
      <c r="A162" s="237" t="s">
        <v>1617</v>
      </c>
      <c r="B162" s="237" t="s">
        <v>1618</v>
      </c>
      <c r="C162" s="253">
        <v>0</v>
      </c>
      <c r="D162" s="253">
        <v>0</v>
      </c>
      <c r="E162" s="253">
        <v>0</v>
      </c>
      <c r="F162" s="253">
        <v>0</v>
      </c>
      <c r="G162" s="253">
        <v>0</v>
      </c>
      <c r="H162" s="253">
        <v>0.01</v>
      </c>
    </row>
    <row r="163" spans="1:8" x14ac:dyDescent="0.2">
      <c r="A163" s="237" t="s">
        <v>1619</v>
      </c>
      <c r="B163" s="237" t="s">
        <v>1620</v>
      </c>
      <c r="C163" s="253">
        <v>0</v>
      </c>
      <c r="D163" s="253">
        <v>0</v>
      </c>
      <c r="E163" s="253">
        <v>0</v>
      </c>
      <c r="F163" s="253">
        <v>0</v>
      </c>
      <c r="G163" s="253">
        <v>0</v>
      </c>
      <c r="H163" s="253">
        <v>0.03</v>
      </c>
    </row>
    <row r="164" spans="1:8" x14ac:dyDescent="0.2">
      <c r="A164" s="237" t="s">
        <v>1621</v>
      </c>
      <c r="B164" s="237" t="s">
        <v>1622</v>
      </c>
      <c r="C164" s="253">
        <v>0</v>
      </c>
      <c r="D164" s="253">
        <v>0</v>
      </c>
      <c r="E164" s="253">
        <v>2320</v>
      </c>
      <c r="F164" s="253">
        <v>2320</v>
      </c>
      <c r="G164" s="253">
        <v>2320</v>
      </c>
      <c r="H164" s="253">
        <v>2320</v>
      </c>
    </row>
    <row r="165" spans="1:8" x14ac:dyDescent="0.2">
      <c r="A165" s="237" t="s">
        <v>1623</v>
      </c>
      <c r="B165" s="237" t="s">
        <v>1624</v>
      </c>
      <c r="C165" s="253">
        <v>0</v>
      </c>
      <c r="D165" s="253">
        <v>0</v>
      </c>
      <c r="E165" s="253">
        <v>0</v>
      </c>
      <c r="F165" s="253">
        <v>0</v>
      </c>
      <c r="G165" s="253">
        <v>0</v>
      </c>
      <c r="H165" s="253">
        <v>0.02</v>
      </c>
    </row>
    <row r="166" spans="1:8" x14ac:dyDescent="0.2">
      <c r="A166" s="237" t="s">
        <v>1625</v>
      </c>
      <c r="B166" s="237" t="s">
        <v>1626</v>
      </c>
      <c r="C166" s="253">
        <v>0</v>
      </c>
      <c r="D166" s="253">
        <v>0</v>
      </c>
      <c r="E166" s="253">
        <v>0</v>
      </c>
      <c r="F166" s="253">
        <v>0</v>
      </c>
      <c r="G166" s="253">
        <v>0</v>
      </c>
      <c r="H166" s="253">
        <v>0.02</v>
      </c>
    </row>
    <row r="167" spans="1:8" x14ac:dyDescent="0.2">
      <c r="A167" s="237" t="s">
        <v>1627</v>
      </c>
      <c r="B167" s="237" t="s">
        <v>1628</v>
      </c>
      <c r="C167" s="253">
        <v>0</v>
      </c>
      <c r="D167" s="253">
        <v>0</v>
      </c>
      <c r="E167" s="253">
        <v>0</v>
      </c>
      <c r="F167" s="253">
        <v>0</v>
      </c>
      <c r="G167" s="253">
        <v>0</v>
      </c>
      <c r="H167" s="253">
        <v>18612</v>
      </c>
    </row>
    <row r="168" spans="1:8" x14ac:dyDescent="0.2">
      <c r="A168" s="237" t="s">
        <v>1629</v>
      </c>
      <c r="B168" s="237" t="s">
        <v>1630</v>
      </c>
      <c r="C168" s="253">
        <v>0</v>
      </c>
      <c r="D168" s="253">
        <v>0</v>
      </c>
      <c r="E168" s="253">
        <v>0</v>
      </c>
      <c r="F168" s="253">
        <v>0</v>
      </c>
      <c r="G168" s="253">
        <v>0</v>
      </c>
      <c r="H168" s="253">
        <v>2721</v>
      </c>
    </row>
    <row r="169" spans="1:8" x14ac:dyDescent="0.2">
      <c r="A169" s="237" t="s">
        <v>1631</v>
      </c>
      <c r="B169" s="237" t="s">
        <v>1632</v>
      </c>
      <c r="C169" s="253">
        <v>0</v>
      </c>
      <c r="D169" s="253">
        <v>0</v>
      </c>
      <c r="E169" s="253">
        <v>0</v>
      </c>
      <c r="F169" s="253">
        <v>0</v>
      </c>
      <c r="G169" s="253">
        <v>0</v>
      </c>
      <c r="H169" s="253">
        <v>750</v>
      </c>
    </row>
    <row r="170" spans="1:8" x14ac:dyDescent="0.2">
      <c r="A170" s="237" t="s">
        <v>1633</v>
      </c>
      <c r="B170" s="237" t="s">
        <v>1634</v>
      </c>
      <c r="C170" s="253">
        <v>0</v>
      </c>
      <c r="D170" s="253">
        <v>0</v>
      </c>
      <c r="E170" s="253">
        <v>0</v>
      </c>
      <c r="F170" s="253">
        <v>0</v>
      </c>
      <c r="G170" s="253">
        <v>0</v>
      </c>
      <c r="H170" s="253">
        <v>64960</v>
      </c>
    </row>
    <row r="171" spans="1:8" x14ac:dyDescent="0.2">
      <c r="A171" s="237" t="s">
        <v>1635</v>
      </c>
      <c r="B171" s="237" t="s">
        <v>1636</v>
      </c>
      <c r="C171" s="253">
        <v>0</v>
      </c>
      <c r="D171" s="253">
        <v>0</v>
      </c>
      <c r="E171" s="253">
        <v>0</v>
      </c>
      <c r="F171" s="253">
        <v>0</v>
      </c>
      <c r="G171" s="253">
        <v>0</v>
      </c>
      <c r="H171" s="253">
        <v>2721</v>
      </c>
    </row>
    <row r="172" spans="1:8" x14ac:dyDescent="0.2">
      <c r="A172" s="237" t="s">
        <v>1637</v>
      </c>
      <c r="B172" s="237" t="s">
        <v>1638</v>
      </c>
      <c r="C172" s="253">
        <v>0</v>
      </c>
      <c r="D172" s="253">
        <v>0</v>
      </c>
      <c r="E172" s="253">
        <v>0</v>
      </c>
      <c r="F172" s="253">
        <v>0</v>
      </c>
      <c r="G172" s="253">
        <v>0</v>
      </c>
      <c r="H172" s="253">
        <v>-0.01</v>
      </c>
    </row>
    <row r="173" spans="1:8" x14ac:dyDescent="0.2">
      <c r="A173" s="237" t="s">
        <v>1639</v>
      </c>
      <c r="B173" s="237" t="s">
        <v>1640</v>
      </c>
      <c r="C173" s="253">
        <v>0</v>
      </c>
      <c r="D173" s="253">
        <v>0</v>
      </c>
      <c r="E173" s="253">
        <v>0</v>
      </c>
      <c r="F173" s="253">
        <v>0</v>
      </c>
      <c r="G173" s="253">
        <v>0</v>
      </c>
      <c r="H173" s="253">
        <v>0.01</v>
      </c>
    </row>
    <row r="174" spans="1:8" x14ac:dyDescent="0.2">
      <c r="A174" s="237" t="s">
        <v>1641</v>
      </c>
      <c r="B174" s="237" t="s">
        <v>1642</v>
      </c>
      <c r="C174" s="253">
        <v>0</v>
      </c>
      <c r="D174" s="253">
        <v>0</v>
      </c>
      <c r="E174" s="253">
        <v>0</v>
      </c>
      <c r="F174" s="253">
        <v>0</v>
      </c>
      <c r="G174" s="253">
        <v>0</v>
      </c>
      <c r="H174" s="253">
        <v>1927</v>
      </c>
    </row>
    <row r="175" spans="1:8" x14ac:dyDescent="0.2">
      <c r="A175" s="237" t="s">
        <v>1643</v>
      </c>
      <c r="B175" s="237" t="s">
        <v>1644</v>
      </c>
      <c r="C175" s="253">
        <v>0</v>
      </c>
      <c r="D175" s="253">
        <v>0</v>
      </c>
      <c r="E175" s="253">
        <v>0</v>
      </c>
      <c r="F175" s="253">
        <v>0</v>
      </c>
      <c r="G175" s="253">
        <v>0</v>
      </c>
      <c r="H175" s="253">
        <v>64920</v>
      </c>
    </row>
    <row r="176" spans="1:8" x14ac:dyDescent="0.2">
      <c r="A176" s="237" t="s">
        <v>1645</v>
      </c>
      <c r="B176" s="237" t="s">
        <v>1646</v>
      </c>
      <c r="C176" s="253">
        <v>0</v>
      </c>
      <c r="D176" s="253">
        <v>0</v>
      </c>
      <c r="E176" s="253">
        <v>0</v>
      </c>
      <c r="F176" s="253">
        <v>0</v>
      </c>
      <c r="G176" s="253">
        <v>0</v>
      </c>
      <c r="H176" s="253">
        <v>3379</v>
      </c>
    </row>
    <row r="177" spans="1:8" x14ac:dyDescent="0.2">
      <c r="A177" s="237" t="s">
        <v>1647</v>
      </c>
      <c r="B177" s="237" t="s">
        <v>1648</v>
      </c>
      <c r="C177" s="253">
        <v>0</v>
      </c>
      <c r="D177" s="253">
        <v>0</v>
      </c>
      <c r="E177" s="253">
        <v>0</v>
      </c>
      <c r="F177" s="253">
        <v>0.2</v>
      </c>
      <c r="G177" s="253">
        <v>0.2</v>
      </c>
      <c r="H177" s="253">
        <v>0</v>
      </c>
    </row>
    <row r="178" spans="1:8" x14ac:dyDescent="0.2">
      <c r="A178" s="237" t="s">
        <v>1649</v>
      </c>
      <c r="B178" s="237" t="s">
        <v>1650</v>
      </c>
      <c r="C178" s="253">
        <v>0</v>
      </c>
      <c r="D178" s="253">
        <v>0</v>
      </c>
      <c r="E178" s="253">
        <v>0</v>
      </c>
      <c r="F178" s="253">
        <v>0</v>
      </c>
      <c r="G178" s="253">
        <v>0</v>
      </c>
      <c r="H178" s="253">
        <v>278123.96000000002</v>
      </c>
    </row>
    <row r="179" spans="1:8" x14ac:dyDescent="0.2">
      <c r="A179" s="237" t="s">
        <v>1651</v>
      </c>
      <c r="B179" s="237" t="s">
        <v>1652</v>
      </c>
      <c r="C179" s="253">
        <v>0</v>
      </c>
      <c r="D179" s="253">
        <v>0</v>
      </c>
      <c r="E179" s="253">
        <v>0</v>
      </c>
      <c r="F179" s="253">
        <v>0</v>
      </c>
      <c r="G179" s="253">
        <v>0</v>
      </c>
      <c r="H179" s="253">
        <v>28209</v>
      </c>
    </row>
    <row r="180" spans="1:8" x14ac:dyDescent="0.2">
      <c r="A180" s="237" t="s">
        <v>1653</v>
      </c>
      <c r="B180" s="237" t="s">
        <v>1654</v>
      </c>
      <c r="C180" s="253">
        <v>0</v>
      </c>
      <c r="D180" s="253">
        <v>0</v>
      </c>
      <c r="E180" s="253">
        <v>0</v>
      </c>
      <c r="F180" s="253">
        <v>0</v>
      </c>
      <c r="G180" s="253">
        <v>0</v>
      </c>
      <c r="H180" s="253">
        <v>2293</v>
      </c>
    </row>
    <row r="181" spans="1:8" x14ac:dyDescent="0.2">
      <c r="A181" s="237" t="s">
        <v>1655</v>
      </c>
      <c r="B181" s="237" t="s">
        <v>1656</v>
      </c>
      <c r="C181" s="253">
        <v>0</v>
      </c>
      <c r="D181" s="253">
        <v>0</v>
      </c>
      <c r="E181" s="253">
        <v>0</v>
      </c>
      <c r="F181" s="253">
        <v>0</v>
      </c>
      <c r="G181" s="253">
        <v>0</v>
      </c>
      <c r="H181" s="253">
        <v>1927</v>
      </c>
    </row>
    <row r="182" spans="1:8" x14ac:dyDescent="0.2">
      <c r="A182" s="237" t="s">
        <v>1657</v>
      </c>
      <c r="B182" s="237" t="s">
        <v>1658</v>
      </c>
      <c r="C182" s="253">
        <v>0</v>
      </c>
      <c r="D182" s="253">
        <v>0</v>
      </c>
      <c r="E182" s="253">
        <v>0</v>
      </c>
      <c r="F182" s="253">
        <v>0</v>
      </c>
      <c r="G182" s="253">
        <v>0</v>
      </c>
      <c r="H182" s="253">
        <v>2293</v>
      </c>
    </row>
    <row r="183" spans="1:8" x14ac:dyDescent="0.2">
      <c r="A183" s="237" t="s">
        <v>1659</v>
      </c>
      <c r="B183" s="237" t="s">
        <v>1660</v>
      </c>
      <c r="C183" s="253">
        <v>0</v>
      </c>
      <c r="D183" s="253">
        <v>0</v>
      </c>
      <c r="E183" s="253">
        <v>0</v>
      </c>
      <c r="F183" s="253">
        <v>0</v>
      </c>
      <c r="G183" s="253">
        <v>0</v>
      </c>
      <c r="H183" s="253">
        <v>0.24</v>
      </c>
    </row>
    <row r="184" spans="1:8" x14ac:dyDescent="0.2">
      <c r="A184" s="237" t="s">
        <v>1661</v>
      </c>
      <c r="B184" s="237" t="s">
        <v>1662</v>
      </c>
      <c r="C184" s="253">
        <v>0</v>
      </c>
      <c r="D184" s="253">
        <v>0</v>
      </c>
      <c r="E184" s="253">
        <v>0</v>
      </c>
      <c r="F184" s="253">
        <v>0</v>
      </c>
      <c r="G184" s="253">
        <v>0</v>
      </c>
      <c r="H184" s="253">
        <v>-0.01</v>
      </c>
    </row>
    <row r="185" spans="1:8" x14ac:dyDescent="0.2">
      <c r="A185" s="237" t="s">
        <v>1663</v>
      </c>
      <c r="B185" s="237" t="s">
        <v>1664</v>
      </c>
      <c r="C185" s="253">
        <v>0</v>
      </c>
      <c r="D185" s="253">
        <v>0</v>
      </c>
      <c r="E185" s="253">
        <v>25171.01</v>
      </c>
      <c r="F185" s="253">
        <v>0</v>
      </c>
      <c r="G185" s="253">
        <v>0</v>
      </c>
      <c r="H185" s="253">
        <v>0</v>
      </c>
    </row>
    <row r="186" spans="1:8" x14ac:dyDescent="0.2">
      <c r="A186" s="237" t="s">
        <v>1665</v>
      </c>
      <c r="B186" s="237" t="s">
        <v>1666</v>
      </c>
      <c r="C186" s="253">
        <v>1600.02</v>
      </c>
      <c r="D186" s="253">
        <v>1600.02</v>
      </c>
      <c r="E186" s="253">
        <v>1600</v>
      </c>
      <c r="F186" s="253">
        <v>1600</v>
      </c>
      <c r="G186" s="253">
        <v>1600</v>
      </c>
      <c r="H186" s="253">
        <v>3730</v>
      </c>
    </row>
    <row r="187" spans="1:8" x14ac:dyDescent="0.2">
      <c r="A187" s="237" t="s">
        <v>1667</v>
      </c>
      <c r="B187" s="237" t="s">
        <v>1668</v>
      </c>
      <c r="C187" s="253">
        <v>1600</v>
      </c>
      <c r="D187" s="253">
        <v>1600</v>
      </c>
      <c r="E187" s="253">
        <v>1600</v>
      </c>
      <c r="F187" s="253">
        <v>1600</v>
      </c>
      <c r="G187" s="253">
        <v>1600</v>
      </c>
      <c r="H187" s="253">
        <v>1600</v>
      </c>
    </row>
    <row r="188" spans="1:8" x14ac:dyDescent="0.2">
      <c r="A188" s="237" t="s">
        <v>1669</v>
      </c>
      <c r="B188" s="237" t="s">
        <v>1670</v>
      </c>
      <c r="C188" s="253">
        <v>1600</v>
      </c>
      <c r="D188" s="253">
        <v>1600</v>
      </c>
      <c r="E188" s="253">
        <v>1600</v>
      </c>
      <c r="F188" s="253">
        <v>1600</v>
      </c>
      <c r="G188" s="253">
        <v>1600</v>
      </c>
      <c r="H188" s="253">
        <v>1600</v>
      </c>
    </row>
    <row r="189" spans="1:8" x14ac:dyDescent="0.2">
      <c r="A189" s="237" t="s">
        <v>1671</v>
      </c>
      <c r="B189" s="237" t="s">
        <v>1672</v>
      </c>
      <c r="C189" s="253">
        <v>0</v>
      </c>
      <c r="D189" s="253">
        <v>0</v>
      </c>
      <c r="E189" s="253">
        <v>0</v>
      </c>
      <c r="F189" s="253">
        <v>0</v>
      </c>
      <c r="G189" s="253">
        <v>0</v>
      </c>
      <c r="H189" s="253">
        <v>570</v>
      </c>
    </row>
    <row r="190" spans="1:8" x14ac:dyDescent="0.2">
      <c r="A190" s="237" t="s">
        <v>1673</v>
      </c>
      <c r="B190" s="237" t="s">
        <v>1384</v>
      </c>
      <c r="C190" s="253">
        <v>0</v>
      </c>
      <c r="D190" s="253">
        <v>0</v>
      </c>
      <c r="E190" s="253">
        <v>0</v>
      </c>
      <c r="F190" s="253">
        <v>0</v>
      </c>
      <c r="G190" s="253">
        <v>0</v>
      </c>
      <c r="H190" s="253">
        <v>570</v>
      </c>
    </row>
    <row r="191" spans="1:8" x14ac:dyDescent="0.2">
      <c r="A191" s="237" t="s">
        <v>1674</v>
      </c>
      <c r="B191" s="237" t="s">
        <v>1675</v>
      </c>
      <c r="C191" s="253">
        <v>0.02</v>
      </c>
      <c r="D191" s="253">
        <v>0.02</v>
      </c>
      <c r="E191" s="253">
        <v>0</v>
      </c>
      <c r="F191" s="253">
        <v>0</v>
      </c>
      <c r="G191" s="253">
        <v>0</v>
      </c>
      <c r="H191" s="253">
        <v>1560</v>
      </c>
    </row>
    <row r="192" spans="1:8" x14ac:dyDescent="0.2">
      <c r="A192" s="237" t="s">
        <v>1676</v>
      </c>
      <c r="B192" s="237" t="s">
        <v>1677</v>
      </c>
      <c r="C192" s="253">
        <v>0.02</v>
      </c>
      <c r="D192" s="253">
        <v>0.02</v>
      </c>
      <c r="E192" s="253">
        <v>0</v>
      </c>
      <c r="F192" s="253">
        <v>0</v>
      </c>
      <c r="G192" s="253">
        <v>0</v>
      </c>
      <c r="H192" s="253">
        <v>0</v>
      </c>
    </row>
    <row r="193" spans="1:8" x14ac:dyDescent="0.2">
      <c r="A193" s="237"/>
      <c r="B193" s="237"/>
      <c r="C193" s="253"/>
      <c r="D193" s="253"/>
      <c r="E193" s="253"/>
      <c r="F193" s="253"/>
      <c r="G193" s="253"/>
      <c r="H193" s="253"/>
    </row>
    <row r="194" spans="1:8" x14ac:dyDescent="0.2">
      <c r="A194" s="237"/>
      <c r="B194" s="237"/>
      <c r="C194" s="253"/>
      <c r="D194" s="253"/>
      <c r="E194" s="253"/>
      <c r="F194" s="253"/>
      <c r="G194" s="253"/>
      <c r="H194" s="253"/>
    </row>
    <row r="195" spans="1:8" x14ac:dyDescent="0.2">
      <c r="A195" s="252"/>
      <c r="B195" s="252" t="s">
        <v>1678</v>
      </c>
      <c r="C195" s="251">
        <f>+C22+C28+C42+C97+C114+C118+C120+C137+C144+C148+C186</f>
        <v>2596.3199999999997</v>
      </c>
      <c r="D195" s="251">
        <f t="shared" ref="D195:H195" si="1">+D22+D28+D42+D97+D114+D118+D120+D137+D144+D148+D186</f>
        <v>2596.3199999999997</v>
      </c>
      <c r="E195" s="251">
        <f t="shared" si="1"/>
        <v>293624.78000000003</v>
      </c>
      <c r="F195" s="251">
        <f t="shared" si="1"/>
        <v>268453.99</v>
      </c>
      <c r="G195" s="251">
        <f t="shared" si="1"/>
        <v>268453.98</v>
      </c>
      <c r="H195" s="251">
        <f t="shared" si="1"/>
        <v>10167556.65</v>
      </c>
    </row>
  </sheetData>
  <dataValidations count="8">
    <dataValidation allowBlank="1" showInputMessage="1" showErrorMessage="1" prompt="Saldo final al 31 de diciembre de 2012." sqref="H7 H20"/>
    <dataValidation allowBlank="1" showInputMessage="1" showErrorMessage="1" prompt="Corresponde al nombre o descripción de la cuenta de acuerdo al Plan de Cuentas emitido por el CONAC." sqref="B7 B20"/>
    <dataValidation allowBlank="1" showInputMessage="1" showErrorMessage="1" prompt="Saldo final al 31 de diciembre de 2013." sqref="G7 G20"/>
    <dataValidation allowBlank="1" showInputMessage="1" showErrorMessage="1" prompt="Saldo final al 31 de diciembre de 2014." sqref="F20 F7"/>
    <dataValidation allowBlank="1" showInputMessage="1" showErrorMessage="1" prompt="Saldo final al 31 de diciembre de 2015." sqref="E7 E20"/>
    <dataValidation allowBlank="1" showInputMessage="1" showErrorMessage="1" prompt="Corresponde al número de la cuenta de acuerdo al Plan de Cuentas emitido por el CONAC (DOF 23/12/2015)." sqref="A7 A20"/>
    <dataValidation allowBlank="1" showInputMessage="1" showErrorMessage="1" prompt="Saldo final de la Información Financiera Trimestral que se presenta (trimestral: 1er, 2do, 3ro. o 4to.)." sqref="C20 C7"/>
    <dataValidation allowBlank="1" showInputMessage="1" showErrorMessage="1" prompt="Saldo final al 31 de diciembre de 2016." sqref="D7 D20"/>
  </dataValidations>
  <pageMargins left="0.7" right="0.7" top="0.75" bottom="0.75" header="0.3" footer="0.3"/>
  <pageSetup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2:F10"/>
  <sheetViews>
    <sheetView view="pageBreakPreview" zoomScale="120" zoomScaleNormal="100" zoomScaleSheetLayoutView="120" workbookViewId="0">
      <pane ySplit="1" topLeftCell="A2" activePane="bottomLeft" state="frozen"/>
      <selection activeCell="A14" sqref="A14:B14"/>
      <selection pane="bottomLeft" activeCell="F14" sqref="F14"/>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02" t="s">
        <v>143</v>
      </c>
      <c r="B2" s="503"/>
      <c r="C2" s="88"/>
      <c r="D2" s="88"/>
      <c r="E2" s="88"/>
      <c r="F2" s="88"/>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68" t="s">
        <v>208</v>
      </c>
      <c r="B6" s="131"/>
      <c r="C6" s="131"/>
      <c r="D6" s="131"/>
      <c r="E6" s="131"/>
      <c r="F6" s="132"/>
    </row>
    <row r="7" spans="1:6" ht="14.1" customHeight="1" x14ac:dyDescent="0.2">
      <c r="A7" s="139" t="s">
        <v>169</v>
      </c>
      <c r="B7" s="92"/>
      <c r="C7" s="92"/>
      <c r="D7" s="92"/>
      <c r="E7" s="92"/>
      <c r="F7" s="93"/>
    </row>
    <row r="8" spans="1:6" ht="14.1" customHeight="1" x14ac:dyDescent="0.2">
      <c r="A8" s="139" t="s">
        <v>209</v>
      </c>
      <c r="B8" s="12"/>
      <c r="C8" s="12"/>
      <c r="D8" s="12"/>
      <c r="E8" s="12"/>
      <c r="F8" s="96"/>
    </row>
    <row r="9" spans="1:6" ht="14.1" customHeight="1" thickBot="1" x14ac:dyDescent="0.25">
      <c r="A9" s="144" t="s">
        <v>212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B0F0"/>
    <pageSetUpPr fitToPage="1"/>
  </sheetPr>
  <dimension ref="A1:E28"/>
  <sheetViews>
    <sheetView zoomScaleNormal="100" zoomScaleSheetLayoutView="100" workbookViewId="0">
      <selection activeCell="D29" sqref="D29"/>
    </sheetView>
  </sheetViews>
  <sheetFormatPr baseColWidth="10" defaultRowHeight="11.25" x14ac:dyDescent="0.2"/>
  <cols>
    <col min="1" max="1" width="20.7109375" style="60" customWidth="1"/>
    <col min="2" max="2" width="50.7109375" style="60" customWidth="1"/>
    <col min="3" max="5" width="17.7109375" style="36" customWidth="1"/>
    <col min="6" max="16384" width="11.42578125" style="89"/>
  </cols>
  <sheetData>
    <row r="1" spans="1:5" s="12" customFormat="1" x14ac:dyDescent="0.2">
      <c r="A1" s="21" t="s">
        <v>43</v>
      </c>
      <c r="B1" s="21"/>
      <c r="C1" s="22"/>
      <c r="D1" s="22"/>
      <c r="E1" s="256"/>
    </row>
    <row r="2" spans="1:5" s="12" customFormat="1" x14ac:dyDescent="0.2">
      <c r="A2" s="21" t="s">
        <v>0</v>
      </c>
      <c r="B2" s="21"/>
      <c r="C2" s="22"/>
      <c r="D2" s="22"/>
      <c r="E2" s="22"/>
    </row>
    <row r="3" spans="1:5" s="12" customFormat="1" x14ac:dyDescent="0.2">
      <c r="C3" s="22"/>
      <c r="D3" s="22"/>
      <c r="E3" s="22"/>
    </row>
    <row r="4" spans="1:5" s="12" customFormat="1" x14ac:dyDescent="0.2">
      <c r="C4" s="22"/>
      <c r="D4" s="22"/>
      <c r="E4" s="22"/>
    </row>
    <row r="5" spans="1:5" s="12" customFormat="1" ht="11.25" customHeight="1" x14ac:dyDescent="0.2">
      <c r="A5" s="301" t="s">
        <v>365</v>
      </c>
      <c r="C5" s="22"/>
      <c r="D5" s="22"/>
      <c r="E5" s="358" t="s">
        <v>364</v>
      </c>
    </row>
    <row r="6" spans="1:5" s="24" customFormat="1" x14ac:dyDescent="0.2">
      <c r="A6" s="223"/>
      <c r="B6" s="223"/>
      <c r="C6" s="357"/>
      <c r="D6" s="356"/>
      <c r="E6" s="356"/>
    </row>
    <row r="7" spans="1:5" ht="15" customHeight="1" x14ac:dyDescent="0.2">
      <c r="A7" s="227" t="s">
        <v>45</v>
      </c>
      <c r="B7" s="226" t="s">
        <v>46</v>
      </c>
      <c r="C7" s="285" t="s">
        <v>47</v>
      </c>
      <c r="D7" s="285" t="s">
        <v>48</v>
      </c>
      <c r="E7" s="285" t="s">
        <v>49</v>
      </c>
    </row>
    <row r="8" spans="1:5" x14ac:dyDescent="0.2">
      <c r="A8" s="279" t="s">
        <v>1248</v>
      </c>
      <c r="B8" s="279" t="s">
        <v>1249</v>
      </c>
      <c r="C8" s="253">
        <v>41275798.399999999</v>
      </c>
      <c r="D8" s="253">
        <v>58841185.579999998</v>
      </c>
      <c r="E8" s="253">
        <v>17565387.18</v>
      </c>
    </row>
    <row r="9" spans="1:5" x14ac:dyDescent="0.2">
      <c r="A9" s="279" t="s">
        <v>1250</v>
      </c>
      <c r="B9" s="279" t="s">
        <v>1251</v>
      </c>
      <c r="C9" s="253">
        <v>0</v>
      </c>
      <c r="D9" s="253">
        <v>0</v>
      </c>
      <c r="E9" s="253">
        <v>0</v>
      </c>
    </row>
    <row r="10" spans="1:5" x14ac:dyDescent="0.2">
      <c r="A10" s="279" t="s">
        <v>1252</v>
      </c>
      <c r="B10" s="279" t="s">
        <v>1253</v>
      </c>
      <c r="C10" s="253">
        <v>0</v>
      </c>
      <c r="D10" s="253">
        <v>0</v>
      </c>
      <c r="E10" s="253">
        <v>0</v>
      </c>
    </row>
    <row r="11" spans="1:5" x14ac:dyDescent="0.2">
      <c r="A11" s="279" t="s">
        <v>1254</v>
      </c>
      <c r="B11" s="279" t="s">
        <v>1255</v>
      </c>
      <c r="C11" s="253">
        <v>0</v>
      </c>
      <c r="D11" s="253">
        <v>0</v>
      </c>
      <c r="E11" s="253">
        <v>0</v>
      </c>
    </row>
    <row r="12" spans="1:5" x14ac:dyDescent="0.2">
      <c r="A12" s="279" t="s">
        <v>1256</v>
      </c>
      <c r="B12" s="279" t="s">
        <v>1257</v>
      </c>
      <c r="C12" s="253">
        <v>1858353.58</v>
      </c>
      <c r="D12" s="253">
        <v>7503753.1100000003</v>
      </c>
      <c r="E12" s="253">
        <v>5645399.5300000003</v>
      </c>
    </row>
    <row r="13" spans="1:5" x14ac:dyDescent="0.2">
      <c r="A13" s="279" t="s">
        <v>1258</v>
      </c>
      <c r="B13" s="279" t="s">
        <v>1259</v>
      </c>
      <c r="C13" s="253">
        <v>0</v>
      </c>
      <c r="D13" s="253">
        <v>0</v>
      </c>
      <c r="E13" s="253">
        <v>0</v>
      </c>
    </row>
    <row r="14" spans="1:5" x14ac:dyDescent="0.2">
      <c r="A14" s="279" t="s">
        <v>1260</v>
      </c>
      <c r="B14" s="279" t="s">
        <v>1261</v>
      </c>
      <c r="C14" s="253">
        <v>0</v>
      </c>
      <c r="D14" s="253">
        <v>0</v>
      </c>
      <c r="E14" s="253">
        <v>0</v>
      </c>
    </row>
    <row r="15" spans="1:5" x14ac:dyDescent="0.2">
      <c r="A15" s="279" t="s">
        <v>1262</v>
      </c>
      <c r="B15" s="279" t="s">
        <v>1263</v>
      </c>
      <c r="C15" s="253">
        <v>1858353.58</v>
      </c>
      <c r="D15" s="253">
        <v>5875053.5</v>
      </c>
      <c r="E15" s="253">
        <v>4016699.92</v>
      </c>
    </row>
    <row r="16" spans="1:5" x14ac:dyDescent="0.2">
      <c r="A16" s="279" t="s">
        <v>1264</v>
      </c>
      <c r="B16" s="279" t="s">
        <v>1265</v>
      </c>
      <c r="C16" s="253">
        <v>0</v>
      </c>
      <c r="D16" s="253">
        <v>0</v>
      </c>
      <c r="E16" s="253">
        <v>0</v>
      </c>
    </row>
    <row r="17" spans="1:5" x14ac:dyDescent="0.2">
      <c r="A17" s="279" t="s">
        <v>1689</v>
      </c>
      <c r="B17" s="279" t="s">
        <v>1686</v>
      </c>
      <c r="C17" s="253">
        <v>0</v>
      </c>
      <c r="D17" s="253">
        <v>1628699.61</v>
      </c>
      <c r="E17" s="253">
        <v>1628699.61</v>
      </c>
    </row>
    <row r="18" spans="1:5" x14ac:dyDescent="0.2">
      <c r="A18" s="279" t="s">
        <v>1690</v>
      </c>
      <c r="B18" s="279" t="s">
        <v>1687</v>
      </c>
      <c r="C18" s="253">
        <v>0</v>
      </c>
      <c r="D18" s="253">
        <v>82526.8</v>
      </c>
      <c r="E18" s="253">
        <v>82526.8</v>
      </c>
    </row>
    <row r="19" spans="1:5" x14ac:dyDescent="0.2">
      <c r="A19" s="279" t="s">
        <v>1691</v>
      </c>
      <c r="B19" s="279" t="s">
        <v>1688</v>
      </c>
      <c r="C19" s="253">
        <v>0</v>
      </c>
      <c r="D19" s="253">
        <v>1546172.81</v>
      </c>
      <c r="E19" s="253">
        <v>1546172.81</v>
      </c>
    </row>
    <row r="20" spans="1:5" x14ac:dyDescent="0.2">
      <c r="A20" s="279" t="s">
        <v>508</v>
      </c>
      <c r="B20" s="279" t="s">
        <v>509</v>
      </c>
      <c r="C20" s="253">
        <v>39417444.82</v>
      </c>
      <c r="D20" s="253">
        <v>51337432.469999999</v>
      </c>
      <c r="E20" s="253">
        <v>11919987.649999999</v>
      </c>
    </row>
    <row r="21" spans="1:5" x14ac:dyDescent="0.2">
      <c r="A21" s="279" t="s">
        <v>1266</v>
      </c>
      <c r="B21" s="279" t="s">
        <v>1267</v>
      </c>
      <c r="C21" s="253">
        <v>0</v>
      </c>
      <c r="D21" s="253">
        <v>0</v>
      </c>
      <c r="E21" s="253">
        <v>0</v>
      </c>
    </row>
    <row r="22" spans="1:5" x14ac:dyDescent="0.2">
      <c r="A22" s="279" t="s">
        <v>510</v>
      </c>
      <c r="B22" s="279" t="s">
        <v>511</v>
      </c>
      <c r="C22" s="253">
        <v>6805405.2400000002</v>
      </c>
      <c r="D22" s="253">
        <v>7211475.5999999996</v>
      </c>
      <c r="E22" s="253">
        <v>406070.3599999994</v>
      </c>
    </row>
    <row r="23" spans="1:5" x14ac:dyDescent="0.2">
      <c r="A23" s="279" t="s">
        <v>1268</v>
      </c>
      <c r="B23" s="279" t="s">
        <v>1269</v>
      </c>
      <c r="C23" s="253">
        <v>0</v>
      </c>
      <c r="D23" s="253">
        <v>0</v>
      </c>
      <c r="E23" s="253">
        <v>0</v>
      </c>
    </row>
    <row r="24" spans="1:5" x14ac:dyDescent="0.2">
      <c r="A24" s="279" t="s">
        <v>512</v>
      </c>
      <c r="B24" s="279" t="s">
        <v>513</v>
      </c>
      <c r="C24" s="253">
        <v>32612039.579999998</v>
      </c>
      <c r="D24" s="253">
        <v>44125956.869999997</v>
      </c>
      <c r="E24" s="253">
        <v>11513917.289999999</v>
      </c>
    </row>
    <row r="25" spans="1:5" x14ac:dyDescent="0.2">
      <c r="A25" s="279" t="s">
        <v>1270</v>
      </c>
      <c r="B25" s="279" t="s">
        <v>1271</v>
      </c>
      <c r="C25" s="253">
        <v>0</v>
      </c>
      <c r="D25" s="253">
        <v>0</v>
      </c>
      <c r="E25" s="253">
        <v>0</v>
      </c>
    </row>
    <row r="26" spans="1:5" x14ac:dyDescent="0.2">
      <c r="A26" s="279" t="s">
        <v>1272</v>
      </c>
      <c r="B26" s="279" t="s">
        <v>1273</v>
      </c>
      <c r="C26" s="253">
        <v>0</v>
      </c>
      <c r="D26" s="253">
        <v>0</v>
      </c>
      <c r="E26" s="253">
        <v>0</v>
      </c>
    </row>
    <row r="27" spans="1:5" x14ac:dyDescent="0.2">
      <c r="A27" s="355"/>
      <c r="B27" s="355"/>
      <c r="C27" s="354"/>
      <c r="D27" s="354"/>
      <c r="E27" s="354"/>
    </row>
    <row r="28" spans="1:5" x14ac:dyDescent="0.2">
      <c r="A28" s="252"/>
      <c r="B28" s="252" t="s">
        <v>363</v>
      </c>
      <c r="C28" s="251">
        <f>+C9+C12+C20+C25</f>
        <v>41275798.399999999</v>
      </c>
      <c r="D28" s="251">
        <f>+D9+D12+D20+D25</f>
        <v>58841185.579999998</v>
      </c>
      <c r="E28" s="251">
        <f t="shared" ref="E28" si="0">+E9+E12+E20+E25</f>
        <v>17565387.18</v>
      </c>
    </row>
  </sheetData>
  <dataValidations count="5">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Diferencia entre el saldo final y el inicial presentados." sqref="E7"/>
  </dataValidations>
  <pageMargins left="0.70866141732283472" right="0.70866141732283472" top="0.74803149606299213" bottom="0.74803149606299213" header="0.31496062992125984" footer="0.31496062992125984"/>
  <pageSetup scale="3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2:E9"/>
  <sheetViews>
    <sheetView view="pageBreakPreview" zoomScale="120" zoomScaleNormal="100" zoomScaleSheetLayoutView="120" workbookViewId="0">
      <pane ySplit="1" topLeftCell="A2" activePane="bottomLeft" state="frozen"/>
      <selection activeCell="A14" sqref="A14:B14"/>
      <selection pane="bottomLeft" activeCell="E14" sqref="E14"/>
    </sheetView>
  </sheetViews>
  <sheetFormatPr baseColWidth="10" defaultRowHeight="11.25" x14ac:dyDescent="0.2"/>
  <cols>
    <col min="1" max="1" width="20.7109375" style="60" customWidth="1"/>
    <col min="2" max="2" width="50.7109375" style="60" customWidth="1"/>
    <col min="3" max="5" width="17.7109375" style="36" customWidth="1"/>
    <col min="6" max="16384" width="11.42578125" style="6"/>
  </cols>
  <sheetData>
    <row r="2" spans="1:5" ht="15" customHeight="1" x14ac:dyDescent="0.2">
      <c r="A2" s="502" t="s">
        <v>143</v>
      </c>
      <c r="B2" s="503"/>
      <c r="C2" s="11"/>
      <c r="D2" s="11"/>
      <c r="E2" s="11"/>
    </row>
    <row r="3" spans="1:5" ht="12" thickBot="1" x14ac:dyDescent="0.25">
      <c r="A3" s="15"/>
      <c r="B3" s="15"/>
      <c r="C3" s="11"/>
      <c r="D3" s="11"/>
      <c r="E3" s="11"/>
    </row>
    <row r="4" spans="1:5" ht="14.1" customHeight="1" x14ac:dyDescent="0.2">
      <c r="A4" s="137" t="s">
        <v>234</v>
      </c>
      <c r="B4" s="94"/>
      <c r="C4" s="124"/>
      <c r="D4" s="124"/>
      <c r="E4" s="133"/>
    </row>
    <row r="5" spans="1:5" ht="14.1" customHeight="1" x14ac:dyDescent="0.2">
      <c r="A5" s="139" t="s">
        <v>144</v>
      </c>
      <c r="B5" s="12"/>
      <c r="C5" s="22"/>
      <c r="D5" s="22"/>
      <c r="E5" s="134"/>
    </row>
    <row r="6" spans="1:5" ht="14.1" customHeight="1" x14ac:dyDescent="0.2">
      <c r="A6" s="159" t="s">
        <v>168</v>
      </c>
      <c r="B6" s="104"/>
      <c r="C6" s="104"/>
      <c r="D6" s="104"/>
      <c r="E6" s="135"/>
    </row>
    <row r="7" spans="1:5" ht="14.1" customHeight="1" x14ac:dyDescent="0.2">
      <c r="A7" s="159" t="s">
        <v>169</v>
      </c>
      <c r="B7" s="105"/>
      <c r="C7" s="105"/>
      <c r="D7" s="105"/>
      <c r="E7" s="106"/>
    </row>
    <row r="8" spans="1:5" ht="14.1" customHeight="1" thickBot="1" x14ac:dyDescent="0.25">
      <c r="A8" s="141" t="s">
        <v>170</v>
      </c>
      <c r="B8" s="97"/>
      <c r="C8" s="120"/>
      <c r="D8" s="120"/>
      <c r="E8" s="121"/>
    </row>
    <row r="9" spans="1:5" x14ac:dyDescent="0.2">
      <c r="A9" s="88"/>
      <c r="B9" s="88"/>
      <c r="C9" s="4"/>
      <c r="D9" s="4"/>
      <c r="E9" s="4"/>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B0F0"/>
  </sheetPr>
  <dimension ref="A1:D119"/>
  <sheetViews>
    <sheetView zoomScaleNormal="100" zoomScaleSheetLayoutView="100" workbookViewId="0">
      <selection activeCell="C20" sqref="C20"/>
    </sheetView>
  </sheetViews>
  <sheetFormatPr baseColWidth="10" defaultRowHeight="11.25" x14ac:dyDescent="0.2"/>
  <cols>
    <col min="1" max="1" width="20.7109375" style="60" customWidth="1"/>
    <col min="2" max="2" width="50.7109375" style="60" customWidth="1"/>
    <col min="3" max="3" width="17.7109375" style="36" customWidth="1"/>
    <col min="4" max="4" width="17.7109375" style="37" customWidth="1"/>
    <col min="5" max="16384" width="11.42578125" style="89"/>
  </cols>
  <sheetData>
    <row r="1" spans="1:4" s="12" customFormat="1" x14ac:dyDescent="0.2">
      <c r="A1" s="21" t="s">
        <v>43</v>
      </c>
      <c r="B1" s="21"/>
      <c r="C1" s="370"/>
      <c r="D1" s="372"/>
    </row>
    <row r="2" spans="1:4" s="12" customFormat="1" x14ac:dyDescent="0.2">
      <c r="A2" s="21" t="s">
        <v>0</v>
      </c>
      <c r="B2" s="21"/>
      <c r="C2" s="370"/>
      <c r="D2" s="371"/>
    </row>
    <row r="3" spans="1:4" s="12" customFormat="1" x14ac:dyDescent="0.2">
      <c r="A3" s="21"/>
      <c r="B3" s="21"/>
      <c r="C3" s="370"/>
      <c r="D3" s="371"/>
    </row>
    <row r="4" spans="1:4" s="12" customFormat="1" x14ac:dyDescent="0.2">
      <c r="C4" s="370"/>
      <c r="D4" s="371"/>
    </row>
    <row r="5" spans="1:4" s="12" customFormat="1" ht="11.25" customHeight="1" x14ac:dyDescent="0.2">
      <c r="A5" s="522" t="s">
        <v>370</v>
      </c>
      <c r="B5" s="523"/>
      <c r="C5" s="370"/>
      <c r="D5" s="369" t="s">
        <v>368</v>
      </c>
    </row>
    <row r="6" spans="1:4" x14ac:dyDescent="0.2">
      <c r="A6" s="368"/>
      <c r="B6" s="368"/>
      <c r="C6" s="367"/>
      <c r="D6" s="366"/>
    </row>
    <row r="7" spans="1:4" ht="15" customHeight="1" x14ac:dyDescent="0.2">
      <c r="A7" s="227" t="s">
        <v>45</v>
      </c>
      <c r="B7" s="226" t="s">
        <v>46</v>
      </c>
      <c r="C7" s="285" t="s">
        <v>49</v>
      </c>
      <c r="D7" s="308" t="s">
        <v>367</v>
      </c>
    </row>
    <row r="8" spans="1:4" x14ac:dyDescent="0.2">
      <c r="A8" s="364" t="s">
        <v>558</v>
      </c>
      <c r="B8" s="365" t="s">
        <v>559</v>
      </c>
      <c r="C8" s="363"/>
      <c r="D8" s="362" t="s">
        <v>1274</v>
      </c>
    </row>
    <row r="9" spans="1:4" x14ac:dyDescent="0.2">
      <c r="A9" s="364" t="s">
        <v>560</v>
      </c>
      <c r="B9" s="365" t="s">
        <v>561</v>
      </c>
      <c r="C9" s="363"/>
      <c r="D9" s="362"/>
    </row>
    <row r="10" spans="1:4" x14ac:dyDescent="0.2">
      <c r="A10" s="364" t="s">
        <v>562</v>
      </c>
      <c r="B10" s="365" t="s">
        <v>563</v>
      </c>
      <c r="C10" s="363"/>
      <c r="D10" s="362"/>
    </row>
    <row r="11" spans="1:4" x14ac:dyDescent="0.2">
      <c r="A11" s="364" t="s">
        <v>1275</v>
      </c>
      <c r="B11" s="365" t="s">
        <v>1276</v>
      </c>
      <c r="C11" s="363"/>
      <c r="D11" s="362" t="s">
        <v>1274</v>
      </c>
    </row>
    <row r="12" spans="1:4" x14ac:dyDescent="0.2">
      <c r="A12" s="364" t="s">
        <v>566</v>
      </c>
      <c r="B12" s="365" t="s">
        <v>567</v>
      </c>
      <c r="C12" s="363"/>
      <c r="D12" s="362" t="s">
        <v>1274</v>
      </c>
    </row>
    <row r="13" spans="1:4" x14ac:dyDescent="0.2">
      <c r="A13" s="364" t="s">
        <v>580</v>
      </c>
      <c r="B13" s="365" t="s">
        <v>581</v>
      </c>
      <c r="C13" s="363"/>
      <c r="D13" s="362"/>
    </row>
    <row r="14" spans="1:4" x14ac:dyDescent="0.2">
      <c r="A14" s="364" t="s">
        <v>574</v>
      </c>
      <c r="B14" s="365" t="s">
        <v>575</v>
      </c>
      <c r="C14" s="363">
        <v>8304811.8899999997</v>
      </c>
      <c r="D14" s="362"/>
    </row>
    <row r="15" spans="1:4" x14ac:dyDescent="0.2">
      <c r="A15" s="364" t="s">
        <v>1277</v>
      </c>
      <c r="B15" s="365" t="s">
        <v>1278</v>
      </c>
      <c r="C15" s="363"/>
      <c r="D15" s="362" t="s">
        <v>1274</v>
      </c>
    </row>
    <row r="16" spans="1:4" x14ac:dyDescent="0.2">
      <c r="A16" s="364"/>
      <c r="B16" s="365"/>
      <c r="C16" s="363"/>
      <c r="D16" s="362"/>
    </row>
    <row r="17" spans="1:4" x14ac:dyDescent="0.2">
      <c r="A17" s="364"/>
      <c r="B17" s="364"/>
      <c r="C17" s="363"/>
      <c r="D17" s="362"/>
    </row>
    <row r="18" spans="1:4" x14ac:dyDescent="0.2">
      <c r="A18" s="364"/>
      <c r="B18" s="364"/>
      <c r="C18" s="363"/>
      <c r="D18" s="362"/>
    </row>
    <row r="19" spans="1:4" x14ac:dyDescent="0.2">
      <c r="A19" s="361"/>
      <c r="B19" s="361" t="s">
        <v>308</v>
      </c>
      <c r="C19" s="360">
        <f>+C14</f>
        <v>8304811.8899999997</v>
      </c>
      <c r="D19" s="359">
        <v>0</v>
      </c>
    </row>
    <row r="22" spans="1:4" x14ac:dyDescent="0.2">
      <c r="A22" s="522" t="s">
        <v>369</v>
      </c>
      <c r="B22" s="523"/>
      <c r="C22" s="370"/>
      <c r="D22" s="369" t="s">
        <v>368</v>
      </c>
    </row>
    <row r="23" spans="1:4" x14ac:dyDescent="0.2">
      <c r="A23" s="368"/>
      <c r="B23" s="368"/>
      <c r="C23" s="367"/>
      <c r="D23" s="366"/>
    </row>
    <row r="24" spans="1:4" x14ac:dyDescent="0.2">
      <c r="A24" s="227" t="s">
        <v>45</v>
      </c>
      <c r="B24" s="226" t="s">
        <v>46</v>
      </c>
      <c r="C24" s="285" t="s">
        <v>49</v>
      </c>
      <c r="D24" s="308" t="s">
        <v>367</v>
      </c>
    </row>
    <row r="25" spans="1:4" s="8" customFormat="1" x14ac:dyDescent="0.2">
      <c r="A25" s="444" t="s">
        <v>583</v>
      </c>
      <c r="B25" s="439" t="s">
        <v>584</v>
      </c>
      <c r="C25" s="435">
        <f>+C26+C54+C62+C72</f>
        <v>162954.19</v>
      </c>
      <c r="D25" s="362" t="s">
        <v>1274</v>
      </c>
    </row>
    <row r="26" spans="1:4" x14ac:dyDescent="0.2">
      <c r="A26" s="364" t="s">
        <v>586</v>
      </c>
      <c r="B26" s="365" t="s">
        <v>587</v>
      </c>
      <c r="C26" s="363">
        <f>+C27+C33+C48</f>
        <v>89886.94</v>
      </c>
      <c r="D26" s="362" t="s">
        <v>1274</v>
      </c>
    </row>
    <row r="27" spans="1:4" x14ac:dyDescent="0.2">
      <c r="A27" s="364" t="s">
        <v>589</v>
      </c>
      <c r="B27" s="365" t="s">
        <v>590</v>
      </c>
      <c r="C27" s="363">
        <f>+C28</f>
        <v>16994.14</v>
      </c>
      <c r="D27" s="362"/>
    </row>
    <row r="28" spans="1:4" x14ac:dyDescent="0.2">
      <c r="A28" s="364" t="s">
        <v>591</v>
      </c>
      <c r="B28" s="365" t="s">
        <v>590</v>
      </c>
      <c r="C28" s="363">
        <f>+C30+C32</f>
        <v>16994.14</v>
      </c>
      <c r="D28" s="362"/>
    </row>
    <row r="29" spans="1:4" x14ac:dyDescent="0.2">
      <c r="A29" s="364" t="s">
        <v>1279</v>
      </c>
      <c r="B29" s="365" t="s">
        <v>1280</v>
      </c>
      <c r="C29" s="363"/>
      <c r="D29" s="362"/>
    </row>
    <row r="30" spans="1:4" x14ac:dyDescent="0.2">
      <c r="A30" s="434" t="s">
        <v>771</v>
      </c>
      <c r="B30" s="365" t="s">
        <v>590</v>
      </c>
      <c r="C30" s="363">
        <v>13595</v>
      </c>
      <c r="D30" s="362"/>
    </row>
    <row r="31" spans="1:4" x14ac:dyDescent="0.2">
      <c r="A31" s="364" t="s">
        <v>593</v>
      </c>
      <c r="B31" s="365" t="s">
        <v>594</v>
      </c>
      <c r="C31" s="363"/>
      <c r="D31" s="362"/>
    </row>
    <row r="32" spans="1:4" x14ac:dyDescent="0.2">
      <c r="A32" s="434" t="s">
        <v>1326</v>
      </c>
      <c r="B32" s="365" t="s">
        <v>594</v>
      </c>
      <c r="C32" s="363">
        <v>3399.14</v>
      </c>
      <c r="D32" s="362"/>
    </row>
    <row r="33" spans="1:4" x14ac:dyDescent="0.2">
      <c r="A33" s="364" t="s">
        <v>608</v>
      </c>
      <c r="B33" s="365" t="s">
        <v>609</v>
      </c>
      <c r="C33" s="363">
        <f>+C40+C44+C43</f>
        <v>20554</v>
      </c>
      <c r="D33" s="362"/>
    </row>
    <row r="34" spans="1:4" x14ac:dyDescent="0.2">
      <c r="A34" s="364" t="s">
        <v>608</v>
      </c>
      <c r="B34" s="365" t="s">
        <v>611</v>
      </c>
      <c r="C34" s="363"/>
      <c r="D34" s="362"/>
    </row>
    <row r="35" spans="1:4" x14ac:dyDescent="0.2">
      <c r="A35" s="364" t="s">
        <v>610</v>
      </c>
      <c r="B35" s="365" t="s">
        <v>1281</v>
      </c>
      <c r="C35" s="363"/>
      <c r="D35" s="362"/>
    </row>
    <row r="36" spans="1:4" x14ac:dyDescent="0.2">
      <c r="A36" s="436" t="s">
        <v>612</v>
      </c>
      <c r="B36" s="365" t="s">
        <v>611</v>
      </c>
      <c r="C36" s="363"/>
      <c r="D36" s="362"/>
    </row>
    <row r="37" spans="1:4" x14ac:dyDescent="0.2">
      <c r="A37" s="364" t="s">
        <v>613</v>
      </c>
      <c r="B37" s="365" t="s">
        <v>611</v>
      </c>
      <c r="C37" s="363"/>
      <c r="D37" s="362"/>
    </row>
    <row r="38" spans="1:4" x14ac:dyDescent="0.2">
      <c r="A38" s="364" t="s">
        <v>1282</v>
      </c>
      <c r="B38" s="365" t="s">
        <v>611</v>
      </c>
      <c r="C38" s="363"/>
      <c r="D38" s="362"/>
    </row>
    <row r="39" spans="1:4" x14ac:dyDescent="0.2">
      <c r="A39" s="364" t="s">
        <v>1283</v>
      </c>
      <c r="B39" s="365" t="s">
        <v>611</v>
      </c>
      <c r="C39" s="363"/>
      <c r="D39" s="362"/>
    </row>
    <row r="40" spans="1:4" x14ac:dyDescent="0.2">
      <c r="A40" s="364" t="s">
        <v>616</v>
      </c>
      <c r="B40" s="365" t="s">
        <v>611</v>
      </c>
      <c r="C40" s="363">
        <v>8620</v>
      </c>
      <c r="D40" s="362"/>
    </row>
    <row r="41" spans="1:4" x14ac:dyDescent="0.2">
      <c r="A41" s="364" t="s">
        <v>1284</v>
      </c>
      <c r="B41" s="365" t="s">
        <v>611</v>
      </c>
      <c r="C41" s="363"/>
      <c r="D41" s="362"/>
    </row>
    <row r="42" spans="1:4" x14ac:dyDescent="0.2">
      <c r="A42" s="364" t="s">
        <v>618</v>
      </c>
      <c r="B42" s="365" t="s">
        <v>611</v>
      </c>
      <c r="C42" s="363"/>
      <c r="D42" s="362"/>
    </row>
    <row r="43" spans="1:4" x14ac:dyDescent="0.2">
      <c r="A43" s="434" t="s">
        <v>621</v>
      </c>
      <c r="B43" s="365" t="s">
        <v>611</v>
      </c>
      <c r="C43" s="363">
        <v>4630</v>
      </c>
      <c r="D43" s="362"/>
    </row>
    <row r="44" spans="1:4" x14ac:dyDescent="0.2">
      <c r="A44" s="434" t="s">
        <v>1303</v>
      </c>
      <c r="B44" s="365" t="s">
        <v>611</v>
      </c>
      <c r="C44" s="363">
        <f>3470+3834</f>
        <v>7304</v>
      </c>
      <c r="D44" s="362"/>
    </row>
    <row r="45" spans="1:4" x14ac:dyDescent="0.2">
      <c r="A45" s="364" t="s">
        <v>1285</v>
      </c>
      <c r="B45" s="365" t="s">
        <v>611</v>
      </c>
      <c r="C45" s="363"/>
      <c r="D45" s="362"/>
    </row>
    <row r="46" spans="1:4" x14ac:dyDescent="0.2">
      <c r="A46" s="364" t="s">
        <v>632</v>
      </c>
      <c r="B46" s="365" t="s">
        <v>633</v>
      </c>
      <c r="C46" s="435"/>
      <c r="D46" s="362"/>
    </row>
    <row r="47" spans="1:4" x14ac:dyDescent="0.2">
      <c r="A47" s="364" t="s">
        <v>634</v>
      </c>
      <c r="B47" s="365" t="s">
        <v>635</v>
      </c>
      <c r="C47" s="363"/>
      <c r="D47" s="362"/>
    </row>
    <row r="48" spans="1:4" x14ac:dyDescent="0.2">
      <c r="A48" s="364" t="s">
        <v>636</v>
      </c>
      <c r="B48" s="365" t="s">
        <v>637</v>
      </c>
      <c r="C48" s="363">
        <f>SUM(C50:C52)</f>
        <v>52338.8</v>
      </c>
      <c r="D48" s="362"/>
    </row>
    <row r="49" spans="1:4" x14ac:dyDescent="0.2">
      <c r="A49" s="364" t="s">
        <v>638</v>
      </c>
      <c r="B49" s="365" t="s">
        <v>637</v>
      </c>
      <c r="C49" s="363"/>
      <c r="D49" s="362"/>
    </row>
    <row r="50" spans="1:4" x14ac:dyDescent="0.2">
      <c r="A50" s="364" t="s">
        <v>641</v>
      </c>
      <c r="B50" s="365" t="s">
        <v>637</v>
      </c>
      <c r="C50" s="363">
        <v>12000</v>
      </c>
      <c r="D50" s="362"/>
    </row>
    <row r="51" spans="1:4" x14ac:dyDescent="0.2">
      <c r="A51" s="434" t="s">
        <v>1730</v>
      </c>
      <c r="B51" s="365" t="s">
        <v>637</v>
      </c>
      <c r="C51" s="363">
        <v>5340.52</v>
      </c>
      <c r="D51" s="362"/>
    </row>
    <row r="52" spans="1:4" x14ac:dyDescent="0.2">
      <c r="A52" s="434" t="s">
        <v>1680</v>
      </c>
      <c r="B52" s="365" t="s">
        <v>643</v>
      </c>
      <c r="C52" s="363">
        <v>34998.28</v>
      </c>
      <c r="D52" s="362"/>
    </row>
    <row r="53" spans="1:4" x14ac:dyDescent="0.2">
      <c r="A53" s="364" t="s">
        <v>648</v>
      </c>
      <c r="B53" s="365" t="s">
        <v>649</v>
      </c>
      <c r="C53" s="363"/>
      <c r="D53" s="362"/>
    </row>
    <row r="54" spans="1:4" x14ac:dyDescent="0.2">
      <c r="A54" s="364" t="s">
        <v>652</v>
      </c>
      <c r="B54" s="365" t="s">
        <v>653</v>
      </c>
      <c r="C54" s="363">
        <f>+C61</f>
        <v>9998.2800000000007</v>
      </c>
      <c r="D54" s="362" t="s">
        <v>1274</v>
      </c>
    </row>
    <row r="55" spans="1:4" x14ac:dyDescent="0.2">
      <c r="A55" s="364" t="s">
        <v>654</v>
      </c>
      <c r="B55" s="365" t="s">
        <v>655</v>
      </c>
      <c r="C55" s="363"/>
      <c r="D55" s="362"/>
    </row>
    <row r="56" spans="1:4" x14ac:dyDescent="0.2">
      <c r="A56" s="364" t="s">
        <v>656</v>
      </c>
      <c r="B56" s="365" t="s">
        <v>655</v>
      </c>
      <c r="C56" s="363"/>
      <c r="D56" s="362"/>
    </row>
    <row r="57" spans="1:4" x14ac:dyDescent="0.2">
      <c r="A57" s="364" t="s">
        <v>654</v>
      </c>
      <c r="B57" s="365" t="s">
        <v>655</v>
      </c>
      <c r="C57" s="363"/>
      <c r="D57" s="362"/>
    </row>
    <row r="58" spans="1:4" x14ac:dyDescent="0.2">
      <c r="A58" s="364" t="s">
        <v>661</v>
      </c>
      <c r="B58" s="365" t="s">
        <v>662</v>
      </c>
      <c r="C58" s="363"/>
      <c r="D58" s="362"/>
    </row>
    <row r="59" spans="1:4" x14ac:dyDescent="0.2">
      <c r="A59" s="364" t="s">
        <v>664</v>
      </c>
      <c r="B59" s="365" t="s">
        <v>665</v>
      </c>
      <c r="C59" s="435"/>
      <c r="D59" s="362"/>
    </row>
    <row r="60" spans="1:4" x14ac:dyDescent="0.2">
      <c r="A60" s="364" t="s">
        <v>642</v>
      </c>
      <c r="B60" s="365" t="s">
        <v>643</v>
      </c>
      <c r="C60" s="363"/>
      <c r="D60" s="362"/>
    </row>
    <row r="61" spans="1:4" x14ac:dyDescent="0.2">
      <c r="A61" s="364" t="s">
        <v>667</v>
      </c>
      <c r="B61" s="365" t="s">
        <v>665</v>
      </c>
      <c r="C61" s="363">
        <v>9998.2800000000007</v>
      </c>
      <c r="D61" s="362"/>
    </row>
    <row r="62" spans="1:4" x14ac:dyDescent="0.2">
      <c r="A62" s="364" t="s">
        <v>672</v>
      </c>
      <c r="B62" s="365" t="s">
        <v>673</v>
      </c>
      <c r="C62" s="363"/>
      <c r="D62" s="362" t="s">
        <v>1274</v>
      </c>
    </row>
    <row r="63" spans="1:4" x14ac:dyDescent="0.2">
      <c r="A63" s="364" t="s">
        <v>674</v>
      </c>
      <c r="B63" s="365" t="s">
        <v>673</v>
      </c>
      <c r="C63" s="363"/>
      <c r="D63" s="362"/>
    </row>
    <row r="64" spans="1:4" x14ac:dyDescent="0.2">
      <c r="A64" s="364" t="s">
        <v>679</v>
      </c>
      <c r="B64" s="365" t="s">
        <v>1286</v>
      </c>
      <c r="C64" s="435"/>
      <c r="D64" s="362" t="s">
        <v>1274</v>
      </c>
    </row>
    <row r="65" spans="1:4" x14ac:dyDescent="0.2">
      <c r="A65" s="364" t="s">
        <v>681</v>
      </c>
      <c r="B65" s="365" t="s">
        <v>682</v>
      </c>
      <c r="C65" s="363"/>
      <c r="D65" s="362"/>
    </row>
    <row r="66" spans="1:4" x14ac:dyDescent="0.2">
      <c r="A66" s="364" t="s">
        <v>684</v>
      </c>
      <c r="B66" s="365" t="s">
        <v>682</v>
      </c>
      <c r="C66" s="363"/>
      <c r="D66" s="362"/>
    </row>
    <row r="67" spans="1:4" x14ac:dyDescent="0.2">
      <c r="A67" s="364" t="s">
        <v>1287</v>
      </c>
      <c r="B67" s="365" t="s">
        <v>682</v>
      </c>
      <c r="C67" s="363"/>
      <c r="D67" s="362"/>
    </row>
    <row r="68" spans="1:4" x14ac:dyDescent="0.2">
      <c r="A68" s="364" t="s">
        <v>689</v>
      </c>
      <c r="B68" s="365" t="s">
        <v>690</v>
      </c>
      <c r="C68" s="363"/>
      <c r="D68" s="362"/>
    </row>
    <row r="69" spans="1:4" x14ac:dyDescent="0.2">
      <c r="A69" s="364" t="s">
        <v>691</v>
      </c>
      <c r="B69" s="365" t="s">
        <v>690</v>
      </c>
      <c r="C69" s="363"/>
      <c r="D69" s="362"/>
    </row>
    <row r="70" spans="1:4" x14ac:dyDescent="0.2">
      <c r="A70" s="364" t="s">
        <v>693</v>
      </c>
      <c r="B70" s="365" t="s">
        <v>694</v>
      </c>
      <c r="C70" s="363"/>
      <c r="D70" s="362" t="s">
        <v>1274</v>
      </c>
    </row>
    <row r="71" spans="1:4" x14ac:dyDescent="0.2">
      <c r="A71" s="364" t="s">
        <v>695</v>
      </c>
      <c r="B71" s="365" t="s">
        <v>696</v>
      </c>
      <c r="C71" s="363"/>
      <c r="D71" s="362"/>
    </row>
    <row r="72" spans="1:4" x14ac:dyDescent="0.2">
      <c r="A72" s="364" t="s">
        <v>699</v>
      </c>
      <c r="B72" s="365" t="s">
        <v>700</v>
      </c>
      <c r="C72" s="363">
        <f>+C88+C78</f>
        <v>63068.97</v>
      </c>
      <c r="D72" s="362" t="s">
        <v>1274</v>
      </c>
    </row>
    <row r="73" spans="1:4" x14ac:dyDescent="0.2">
      <c r="A73" s="436" t="s">
        <v>748</v>
      </c>
      <c r="B73" s="365" t="s">
        <v>700</v>
      </c>
      <c r="C73" s="363"/>
      <c r="D73" s="362"/>
    </row>
    <row r="74" spans="1:4" x14ac:dyDescent="0.2">
      <c r="A74" s="364" t="s">
        <v>701</v>
      </c>
      <c r="B74" s="365" t="s">
        <v>702</v>
      </c>
      <c r="C74" s="363"/>
      <c r="D74" s="362"/>
    </row>
    <row r="75" spans="1:4" x14ac:dyDescent="0.2">
      <c r="A75" s="364" t="s">
        <v>703</v>
      </c>
      <c r="B75" s="365" t="s">
        <v>704</v>
      </c>
      <c r="C75" s="363"/>
      <c r="D75" s="362"/>
    </row>
    <row r="76" spans="1:4" x14ac:dyDescent="0.2">
      <c r="A76" s="364" t="s">
        <v>708</v>
      </c>
      <c r="B76" s="365" t="s">
        <v>709</v>
      </c>
      <c r="C76" s="363"/>
      <c r="D76" s="362"/>
    </row>
    <row r="77" spans="1:4" x14ac:dyDescent="0.2">
      <c r="A77" s="364" t="s">
        <v>710</v>
      </c>
      <c r="B77" s="365" t="s">
        <v>711</v>
      </c>
      <c r="C77" s="363"/>
      <c r="D77" s="362"/>
    </row>
    <row r="78" spans="1:4" x14ac:dyDescent="0.2">
      <c r="A78" s="364" t="s">
        <v>714</v>
      </c>
      <c r="B78" s="365" t="s">
        <v>715</v>
      </c>
      <c r="C78" s="363">
        <f>+C82</f>
        <v>8350</v>
      </c>
      <c r="D78" s="362"/>
    </row>
    <row r="79" spans="1:4" x14ac:dyDescent="0.2">
      <c r="A79" s="364" t="s">
        <v>716</v>
      </c>
      <c r="B79" s="365" t="s">
        <v>715</v>
      </c>
      <c r="C79" s="363"/>
      <c r="D79" s="362"/>
    </row>
    <row r="80" spans="1:4" x14ac:dyDescent="0.2">
      <c r="A80" s="364" t="s">
        <v>1288</v>
      </c>
      <c r="B80" s="365" t="s">
        <v>1289</v>
      </c>
      <c r="C80" s="363"/>
      <c r="D80" s="362"/>
    </row>
    <row r="81" spans="1:4" x14ac:dyDescent="0.2">
      <c r="A81" s="364" t="s">
        <v>717</v>
      </c>
      <c r="B81" s="365" t="s">
        <v>715</v>
      </c>
      <c r="C81" s="363"/>
      <c r="D81" s="362"/>
    </row>
    <row r="82" spans="1:4" x14ac:dyDescent="0.2">
      <c r="A82" s="364" t="s">
        <v>1693</v>
      </c>
      <c r="B82" s="365" t="s">
        <v>724</v>
      </c>
      <c r="C82" s="363">
        <v>8350</v>
      </c>
      <c r="D82" s="362"/>
    </row>
    <row r="83" spans="1:4" x14ac:dyDescent="0.2">
      <c r="A83" s="434" t="s">
        <v>719</v>
      </c>
      <c r="B83" s="365" t="s">
        <v>720</v>
      </c>
      <c r="C83" s="363"/>
      <c r="D83" s="362"/>
    </row>
    <row r="84" spans="1:4" x14ac:dyDescent="0.2">
      <c r="A84" s="364" t="s">
        <v>733</v>
      </c>
      <c r="B84" s="365" t="s">
        <v>734</v>
      </c>
      <c r="C84" s="363"/>
      <c r="D84" s="362"/>
    </row>
    <row r="85" spans="1:4" x14ac:dyDescent="0.2">
      <c r="A85" s="364" t="s">
        <v>735</v>
      </c>
      <c r="B85" s="365" t="s">
        <v>736</v>
      </c>
      <c r="C85" s="363"/>
      <c r="D85" s="362"/>
    </row>
    <row r="86" spans="1:4" x14ac:dyDescent="0.2">
      <c r="A86" s="437" t="s">
        <v>1290</v>
      </c>
      <c r="B86" s="365" t="s">
        <v>743</v>
      </c>
      <c r="C86" s="363"/>
      <c r="D86" s="362"/>
    </row>
    <row r="87" spans="1:4" x14ac:dyDescent="0.2">
      <c r="A87" s="437" t="s">
        <v>1291</v>
      </c>
      <c r="B87" s="365" t="s">
        <v>743</v>
      </c>
      <c r="C87" s="363"/>
      <c r="D87" s="362"/>
    </row>
    <row r="88" spans="1:4" x14ac:dyDescent="0.2">
      <c r="A88" s="364" t="s">
        <v>748</v>
      </c>
      <c r="B88" s="365" t="s">
        <v>1292</v>
      </c>
      <c r="C88" s="363">
        <v>54718.97</v>
      </c>
      <c r="D88" s="362"/>
    </row>
    <row r="89" spans="1:4" x14ac:dyDescent="0.2">
      <c r="A89" s="364" t="s">
        <v>750</v>
      </c>
      <c r="B89" s="365" t="s">
        <v>1292</v>
      </c>
      <c r="C89" s="363">
        <v>54718.97</v>
      </c>
      <c r="D89" s="362"/>
    </row>
    <row r="90" spans="1:4" x14ac:dyDescent="0.2">
      <c r="A90" s="364" t="s">
        <v>1293</v>
      </c>
      <c r="B90" s="365" t="s">
        <v>1294</v>
      </c>
      <c r="C90" s="363"/>
      <c r="D90" s="362"/>
    </row>
    <row r="91" spans="1:4" x14ac:dyDescent="0.2">
      <c r="A91" s="364" t="s">
        <v>751</v>
      </c>
      <c r="B91" s="365" t="s">
        <v>1292</v>
      </c>
      <c r="C91" s="363">
        <v>54718.97</v>
      </c>
      <c r="D91" s="362"/>
    </row>
    <row r="92" spans="1:4" x14ac:dyDescent="0.2">
      <c r="A92" s="364" t="s">
        <v>752</v>
      </c>
      <c r="B92" s="365" t="s">
        <v>1292</v>
      </c>
      <c r="C92" s="363"/>
      <c r="D92" s="362"/>
    </row>
    <row r="93" spans="1:4" x14ac:dyDescent="0.2">
      <c r="A93" s="364" t="s">
        <v>753</v>
      </c>
      <c r="B93" s="365" t="s">
        <v>754</v>
      </c>
      <c r="C93" s="363"/>
      <c r="D93" s="362"/>
    </row>
    <row r="94" spans="1:4" x14ac:dyDescent="0.2">
      <c r="A94" s="364" t="s">
        <v>755</v>
      </c>
      <c r="B94" s="365" t="s">
        <v>754</v>
      </c>
      <c r="C94" s="363"/>
      <c r="D94" s="362"/>
    </row>
    <row r="95" spans="1:4" x14ac:dyDescent="0.2">
      <c r="A95" s="364" t="s">
        <v>1295</v>
      </c>
      <c r="B95" s="365" t="s">
        <v>1296</v>
      </c>
      <c r="C95" s="363"/>
      <c r="D95" s="362"/>
    </row>
    <row r="96" spans="1:4" x14ac:dyDescent="0.2">
      <c r="A96" s="364" t="s">
        <v>1297</v>
      </c>
      <c r="B96" s="365" t="s">
        <v>1298</v>
      </c>
      <c r="C96" s="363"/>
      <c r="D96" s="362"/>
    </row>
    <row r="97" spans="1:4" x14ac:dyDescent="0.2">
      <c r="A97" s="364" t="s">
        <v>760</v>
      </c>
      <c r="B97" s="365" t="s">
        <v>761</v>
      </c>
      <c r="C97" s="363"/>
      <c r="D97" s="362"/>
    </row>
    <row r="98" spans="1:4" x14ac:dyDescent="0.2">
      <c r="A98" s="364" t="s">
        <v>762</v>
      </c>
      <c r="B98" s="365" t="s">
        <v>754</v>
      </c>
      <c r="C98" s="363"/>
      <c r="D98" s="362"/>
    </row>
    <row r="99" spans="1:4" x14ac:dyDescent="0.2">
      <c r="A99" s="438" t="s">
        <v>583</v>
      </c>
      <c r="B99" s="439" t="s">
        <v>584</v>
      </c>
      <c r="C99" s="435">
        <f>C27+C33+C48+C72</f>
        <v>152955.91</v>
      </c>
      <c r="D99" s="362" t="s">
        <v>1274</v>
      </c>
    </row>
    <row r="100" spans="1:4" x14ac:dyDescent="0.2">
      <c r="A100" s="364" t="s">
        <v>772</v>
      </c>
      <c r="B100" s="365" t="s">
        <v>773</v>
      </c>
      <c r="C100" s="363">
        <f>+C103+C105</f>
        <v>19456.03</v>
      </c>
      <c r="D100" s="362"/>
    </row>
    <row r="101" spans="1:4" x14ac:dyDescent="0.2">
      <c r="A101" s="364" t="s">
        <v>778</v>
      </c>
      <c r="B101" s="365" t="s">
        <v>779</v>
      </c>
      <c r="C101" s="363"/>
      <c r="D101" s="362"/>
    </row>
    <row r="102" spans="1:4" x14ac:dyDescent="0.2">
      <c r="A102" s="436" t="s">
        <v>775</v>
      </c>
      <c r="B102" s="365" t="s">
        <v>777</v>
      </c>
      <c r="C102" s="363"/>
      <c r="D102" s="362"/>
    </row>
    <row r="103" spans="1:4" x14ac:dyDescent="0.2">
      <c r="A103" s="364" t="s">
        <v>780</v>
      </c>
      <c r="B103" s="365" t="s">
        <v>781</v>
      </c>
      <c r="C103" s="363">
        <f>+C104</f>
        <v>8246.0299999999988</v>
      </c>
      <c r="D103" s="362"/>
    </row>
    <row r="104" spans="1:4" x14ac:dyDescent="0.2">
      <c r="A104" s="364" t="s">
        <v>782</v>
      </c>
      <c r="B104" s="365" t="s">
        <v>781</v>
      </c>
      <c r="C104" s="363">
        <f>5788.24+2457.79</f>
        <v>8246.0299999999988</v>
      </c>
      <c r="D104" s="362"/>
    </row>
    <row r="105" spans="1:4" x14ac:dyDescent="0.2">
      <c r="A105" s="364" t="s">
        <v>786</v>
      </c>
      <c r="B105" s="365" t="s">
        <v>787</v>
      </c>
      <c r="C105" s="363">
        <v>11210</v>
      </c>
      <c r="D105" s="362"/>
    </row>
    <row r="106" spans="1:4" x14ac:dyDescent="0.2">
      <c r="A106" s="364" t="s">
        <v>788</v>
      </c>
      <c r="B106" s="365" t="s">
        <v>789</v>
      </c>
      <c r="C106" s="363">
        <v>11210</v>
      </c>
      <c r="D106" s="362"/>
    </row>
    <row r="107" spans="1:4" x14ac:dyDescent="0.2">
      <c r="A107" s="364" t="s">
        <v>790</v>
      </c>
      <c r="B107" s="365" t="s">
        <v>789</v>
      </c>
      <c r="C107" s="363">
        <v>11210</v>
      </c>
      <c r="D107" s="362"/>
    </row>
    <row r="108" spans="1:4" x14ac:dyDescent="0.2">
      <c r="A108" s="364" t="s">
        <v>791</v>
      </c>
      <c r="B108" s="365" t="s">
        <v>792</v>
      </c>
      <c r="C108" s="363"/>
      <c r="D108" s="362"/>
    </row>
    <row r="109" spans="1:4" x14ac:dyDescent="0.2">
      <c r="A109" s="364" t="s">
        <v>793</v>
      </c>
      <c r="B109" s="365" t="s">
        <v>792</v>
      </c>
      <c r="C109" s="363"/>
      <c r="D109" s="362"/>
    </row>
    <row r="110" spans="1:4" x14ac:dyDescent="0.2">
      <c r="A110" s="364" t="s">
        <v>794</v>
      </c>
      <c r="B110" s="365" t="s">
        <v>792</v>
      </c>
      <c r="C110" s="363"/>
      <c r="D110" s="362"/>
    </row>
    <row r="111" spans="1:4" x14ac:dyDescent="0.2">
      <c r="A111" s="364" t="s">
        <v>795</v>
      </c>
      <c r="B111" s="365" t="s">
        <v>796</v>
      </c>
      <c r="C111" s="363">
        <v>7470</v>
      </c>
      <c r="D111" s="362"/>
    </row>
    <row r="112" spans="1:4" x14ac:dyDescent="0.2">
      <c r="A112" s="364" t="s">
        <v>797</v>
      </c>
      <c r="B112" s="365" t="s">
        <v>792</v>
      </c>
      <c r="C112" s="363">
        <v>3740</v>
      </c>
      <c r="D112" s="362"/>
    </row>
    <row r="113" spans="1:4" x14ac:dyDescent="0.2">
      <c r="A113" s="364" t="s">
        <v>798</v>
      </c>
      <c r="B113" s="365" t="s">
        <v>792</v>
      </c>
      <c r="C113" s="363"/>
      <c r="D113" s="362"/>
    </row>
    <row r="114" spans="1:4" x14ac:dyDescent="0.2">
      <c r="A114" s="364" t="s">
        <v>799</v>
      </c>
      <c r="B114" s="365" t="s">
        <v>789</v>
      </c>
      <c r="C114" s="363"/>
      <c r="D114" s="362"/>
    </row>
    <row r="115" spans="1:4" x14ac:dyDescent="0.2">
      <c r="A115" s="364" t="s">
        <v>800</v>
      </c>
      <c r="B115" s="365" t="s">
        <v>789</v>
      </c>
      <c r="C115" s="363"/>
      <c r="D115" s="362"/>
    </row>
    <row r="116" spans="1:4" x14ac:dyDescent="0.2">
      <c r="A116" s="438" t="s">
        <v>772</v>
      </c>
      <c r="B116" s="439" t="s">
        <v>773</v>
      </c>
      <c r="C116" s="435">
        <f>+C100</f>
        <v>19456.03</v>
      </c>
      <c r="D116" s="362"/>
    </row>
    <row r="117" spans="1:4" x14ac:dyDescent="0.2">
      <c r="A117" s="364"/>
      <c r="B117" s="365"/>
      <c r="C117" s="363"/>
      <c r="D117" s="362"/>
    </row>
    <row r="118" spans="1:4" x14ac:dyDescent="0.2">
      <c r="A118" s="364"/>
      <c r="B118" s="364"/>
      <c r="C118" s="363"/>
      <c r="D118" s="362"/>
    </row>
    <row r="119" spans="1:4" x14ac:dyDescent="0.2">
      <c r="A119" s="361"/>
      <c r="B119" s="361" t="s">
        <v>366</v>
      </c>
      <c r="C119" s="360">
        <f>+C116+C99</f>
        <v>172411.94</v>
      </c>
      <c r="D119" s="359">
        <v>0</v>
      </c>
    </row>
  </sheetData>
  <mergeCells count="2">
    <mergeCell ref="A5:B5"/>
    <mergeCell ref="A22:B22"/>
  </mergeCells>
  <dataValidations count="5">
    <dataValidation allowBlank="1" showInputMessage="1" showErrorMessage="1" prompt="Detallar el porcentaje de estas adquisiciones que fueron realizadas mediante subsidios de capital del sector central (subsidiados por la federación, estado o municipio)." sqref="D7 D24:D25"/>
    <dataValidation allowBlank="1" showInputMessage="1" showErrorMessage="1" prompt="Importe (saldo final) de las adquisiciones de bienes muebles e inmuebles efectuadas en el periodo al que corresponde la cuenta pública presentada." sqref="C24:C25"/>
    <dataValidation allowBlank="1" showInputMessage="1" showErrorMessage="1" prompt="Corresponde al nombre o descripción de la cuenta de acuerdo al Plan de Cuentas emitido por el CONAC." sqref="B7 B24:B25"/>
    <dataValidation allowBlank="1" showInputMessage="1" showErrorMessage="1" prompt="Corresponde al número de la cuenta de acuerdo al Plan de Cuentas emitido por el CONAC (DOF 23/12/2015)." sqref="A7 A24:A25"/>
    <dataValidation allowBlank="1" showInputMessage="1" showErrorMessage="1" prompt="Importe (saldo final) de las adquisiciones de bienes muebles e inmuebles efectuadas en el periodo que se presenta." sqref="C7"/>
  </dataValidations>
  <pageMargins left="0.7" right="0.7" top="0.75" bottom="0.75" header="0.3" footer="0.3"/>
  <pageSetup scale="9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2:D8"/>
  <sheetViews>
    <sheetView view="pageBreakPreview" zoomScale="120" zoomScaleNormal="100" zoomScaleSheetLayoutView="120" workbookViewId="0">
      <pane ySplit="1" topLeftCell="A2" activePane="bottomLeft" state="frozen"/>
      <selection activeCell="A14" sqref="A14:B14"/>
      <selection pane="bottomLeft" activeCell="D14" sqref="D14"/>
    </sheetView>
  </sheetViews>
  <sheetFormatPr baseColWidth="10" defaultRowHeight="11.25" x14ac:dyDescent="0.2"/>
  <cols>
    <col min="1" max="1" width="20.7109375" style="60" customWidth="1"/>
    <col min="2" max="2" width="50.7109375" style="60" customWidth="1"/>
    <col min="3" max="3" width="17.7109375" style="36" customWidth="1"/>
    <col min="4" max="4" width="17.7109375" style="37" customWidth="1"/>
    <col min="5" max="16384" width="11.42578125" style="6"/>
  </cols>
  <sheetData>
    <row r="2" spans="1:4" ht="15" customHeight="1" x14ac:dyDescent="0.2">
      <c r="A2" s="502" t="s">
        <v>143</v>
      </c>
      <c r="B2" s="503"/>
      <c r="C2" s="4"/>
      <c r="D2" s="88"/>
    </row>
    <row r="3" spans="1:4" ht="12" thickBot="1" x14ac:dyDescent="0.25">
      <c r="A3" s="88"/>
      <c r="B3" s="88"/>
      <c r="C3" s="4"/>
      <c r="D3" s="88"/>
    </row>
    <row r="4" spans="1:4" ht="14.1" customHeight="1" x14ac:dyDescent="0.2">
      <c r="A4" s="137" t="s">
        <v>234</v>
      </c>
      <c r="B4" s="169"/>
      <c r="C4" s="169"/>
      <c r="D4" s="170"/>
    </row>
    <row r="5" spans="1:4" ht="14.1" customHeight="1" x14ac:dyDescent="0.2">
      <c r="A5" s="139" t="s">
        <v>144</v>
      </c>
      <c r="B5" s="140"/>
      <c r="C5" s="140"/>
      <c r="D5" s="167"/>
    </row>
    <row r="6" spans="1:4" ht="27.95" customHeight="1" x14ac:dyDescent="0.2">
      <c r="A6" s="504" t="s">
        <v>213</v>
      </c>
      <c r="B6" s="514"/>
      <c r="C6" s="514"/>
      <c r="D6" s="515"/>
    </row>
    <row r="7" spans="1:4" ht="27.95" customHeight="1" thickBot="1" x14ac:dyDescent="0.25">
      <c r="A7" s="524" t="s">
        <v>214</v>
      </c>
      <c r="B7" s="525"/>
      <c r="C7" s="525"/>
      <c r="D7" s="526"/>
    </row>
    <row r="8" spans="1:4" x14ac:dyDescent="0.2">
      <c r="A8" s="88"/>
      <c r="B8" s="88"/>
      <c r="C8" s="4"/>
      <c r="D8" s="88"/>
    </row>
  </sheetData>
  <mergeCells count="3">
    <mergeCell ref="A2:B2"/>
    <mergeCell ref="A6:D6"/>
    <mergeCell ref="A7:D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rgb="FF00B0F0"/>
  </sheetPr>
  <dimension ref="A1:D43"/>
  <sheetViews>
    <sheetView zoomScale="110" zoomScaleNormal="110" zoomScaleSheetLayoutView="100" workbookViewId="0">
      <pane ySplit="8" topLeftCell="A9" activePane="bottomLeft" state="frozen"/>
      <selection activeCell="A5" sqref="A5:XFD117"/>
      <selection pane="bottomLeft" activeCell="D32" sqref="D32"/>
    </sheetView>
  </sheetViews>
  <sheetFormatPr baseColWidth="10" defaultRowHeight="11.25" x14ac:dyDescent="0.2"/>
  <cols>
    <col min="1" max="1" width="11.7109375" style="466" customWidth="1"/>
    <col min="2" max="2" width="68" style="60" customWidth="1"/>
    <col min="3" max="3" width="17.7109375" style="36" customWidth="1"/>
    <col min="4" max="4" width="17.7109375" style="89" customWidth="1"/>
    <col min="5" max="16384" width="11.42578125" style="89"/>
  </cols>
  <sheetData>
    <row r="1" spans="1:4" s="12" customFormat="1" x14ac:dyDescent="0.2">
      <c r="A1" s="459" t="s">
        <v>43</v>
      </c>
      <c r="B1" s="21"/>
      <c r="C1" s="370"/>
    </row>
    <row r="2" spans="1:4" s="12" customFormat="1" x14ac:dyDescent="0.2">
      <c r="A2" s="459" t="s">
        <v>0</v>
      </c>
      <c r="B2" s="21"/>
      <c r="C2" s="370"/>
    </row>
    <row r="3" spans="1:4" s="12" customFormat="1" x14ac:dyDescent="0.2">
      <c r="A3" s="459"/>
      <c r="B3" s="21"/>
      <c r="C3" s="370"/>
    </row>
    <row r="4" spans="1:4" s="12" customFormat="1" x14ac:dyDescent="0.2">
      <c r="A4" s="459"/>
      <c r="B4" s="21"/>
      <c r="C4" s="370"/>
    </row>
    <row r="5" spans="1:4" s="12" customFormat="1" x14ac:dyDescent="0.2">
      <c r="A5" s="460"/>
      <c r="C5" s="370"/>
    </row>
    <row r="6" spans="1:4" s="12" customFormat="1" ht="11.25" customHeight="1" x14ac:dyDescent="0.2">
      <c r="A6" s="522" t="s">
        <v>227</v>
      </c>
      <c r="B6" s="523"/>
      <c r="C6" s="370"/>
      <c r="D6" s="382" t="s">
        <v>404</v>
      </c>
    </row>
    <row r="7" spans="1:4" x14ac:dyDescent="0.2">
      <c r="A7" s="461"/>
      <c r="B7" s="368"/>
      <c r="C7" s="367"/>
    </row>
    <row r="8" spans="1:4" ht="15" customHeight="1" x14ac:dyDescent="0.2">
      <c r="A8" s="462" t="s">
        <v>45</v>
      </c>
      <c r="B8" s="381" t="s">
        <v>46</v>
      </c>
      <c r="C8" s="285" t="s">
        <v>47</v>
      </c>
      <c r="D8" s="285" t="s">
        <v>48</v>
      </c>
    </row>
    <row r="9" spans="1:4" x14ac:dyDescent="0.2">
      <c r="A9" s="463">
        <v>5500</v>
      </c>
      <c r="B9" s="380" t="s">
        <v>403</v>
      </c>
      <c r="C9" s="376">
        <v>11439361.629999999</v>
      </c>
      <c r="D9" s="375">
        <f>+D10+D32</f>
        <v>11674685.41</v>
      </c>
    </row>
    <row r="10" spans="1:4" x14ac:dyDescent="0.2">
      <c r="A10" s="464">
        <v>5510</v>
      </c>
      <c r="B10" s="379" t="s">
        <v>402</v>
      </c>
      <c r="C10" s="376">
        <v>11420247.84</v>
      </c>
      <c r="D10" s="375">
        <f>SUM(D11:D18)</f>
        <v>10977792.16</v>
      </c>
    </row>
    <row r="11" spans="1:4" x14ac:dyDescent="0.2">
      <c r="A11" s="464">
        <v>5511</v>
      </c>
      <c r="B11" s="379" t="s">
        <v>401</v>
      </c>
      <c r="C11" s="376">
        <v>0</v>
      </c>
      <c r="D11" s="375">
        <v>0</v>
      </c>
    </row>
    <row r="12" spans="1:4" x14ac:dyDescent="0.2">
      <c r="A12" s="464">
        <v>5512</v>
      </c>
      <c r="B12" s="379" t="s">
        <v>400</v>
      </c>
      <c r="C12" s="376">
        <v>0</v>
      </c>
      <c r="D12" s="375">
        <v>0</v>
      </c>
    </row>
    <row r="13" spans="1:4" x14ac:dyDescent="0.2">
      <c r="A13" s="464">
        <v>5513</v>
      </c>
      <c r="B13" s="379" t="s">
        <v>399</v>
      </c>
      <c r="C13" s="376">
        <v>10280264.699999999</v>
      </c>
      <c r="D13" s="375">
        <f>+'ESF-08'!E172</f>
        <v>10229071.719999999</v>
      </c>
    </row>
    <row r="14" spans="1:4" x14ac:dyDescent="0.2">
      <c r="A14" s="464">
        <v>5514</v>
      </c>
      <c r="B14" s="379" t="s">
        <v>398</v>
      </c>
      <c r="C14" s="376">
        <v>0</v>
      </c>
      <c r="D14" s="375">
        <v>0</v>
      </c>
    </row>
    <row r="15" spans="1:4" x14ac:dyDescent="0.2">
      <c r="A15" s="464">
        <v>5515</v>
      </c>
      <c r="B15" s="379" t="s">
        <v>397</v>
      </c>
      <c r="C15" s="376">
        <v>1032619.16</v>
      </c>
      <c r="D15" s="375">
        <f>+'ESF-08'!E196</f>
        <v>653003.3900000006</v>
      </c>
    </row>
    <row r="16" spans="1:4" x14ac:dyDescent="0.2">
      <c r="A16" s="464">
        <v>5516</v>
      </c>
      <c r="B16" s="379" t="s">
        <v>396</v>
      </c>
      <c r="C16" s="376">
        <v>0</v>
      </c>
      <c r="D16" s="375">
        <v>0</v>
      </c>
    </row>
    <row r="17" spans="1:4" x14ac:dyDescent="0.2">
      <c r="A17" s="464">
        <v>5517</v>
      </c>
      <c r="B17" s="379" t="s">
        <v>395</v>
      </c>
      <c r="C17" s="376">
        <v>84630.09</v>
      </c>
      <c r="D17" s="375">
        <f>+'ESF-09'!E48</f>
        <v>95717.049999999988</v>
      </c>
    </row>
    <row r="18" spans="1:4" x14ac:dyDescent="0.2">
      <c r="A18" s="464">
        <v>5518</v>
      </c>
      <c r="B18" s="379" t="s">
        <v>394</v>
      </c>
      <c r="C18" s="376">
        <v>22733.89</v>
      </c>
      <c r="D18" s="375">
        <v>0</v>
      </c>
    </row>
    <row r="19" spans="1:4" x14ac:dyDescent="0.2">
      <c r="A19" s="464">
        <v>5520</v>
      </c>
      <c r="B19" s="379" t="s">
        <v>393</v>
      </c>
      <c r="C19" s="376">
        <v>0</v>
      </c>
      <c r="D19" s="375">
        <v>0</v>
      </c>
    </row>
    <row r="20" spans="1:4" x14ac:dyDescent="0.2">
      <c r="A20" s="464">
        <v>5521</v>
      </c>
      <c r="B20" s="379" t="s">
        <v>392</v>
      </c>
      <c r="C20" s="376">
        <v>0</v>
      </c>
      <c r="D20" s="375">
        <v>0</v>
      </c>
    </row>
    <row r="21" spans="1:4" x14ac:dyDescent="0.2">
      <c r="A21" s="464">
        <v>5522</v>
      </c>
      <c r="B21" s="379" t="s">
        <v>391</v>
      </c>
      <c r="C21" s="376">
        <v>0</v>
      </c>
      <c r="D21" s="375">
        <v>0</v>
      </c>
    </row>
    <row r="22" spans="1:4" x14ac:dyDescent="0.2">
      <c r="A22" s="464">
        <v>5530</v>
      </c>
      <c r="B22" s="379" t="s">
        <v>390</v>
      </c>
      <c r="C22" s="376">
        <v>0</v>
      </c>
      <c r="D22" s="375">
        <v>0</v>
      </c>
    </row>
    <row r="23" spans="1:4" x14ac:dyDescent="0.2">
      <c r="A23" s="464">
        <v>5531</v>
      </c>
      <c r="B23" s="379" t="s">
        <v>389</v>
      </c>
      <c r="C23" s="376">
        <v>0</v>
      </c>
      <c r="D23" s="375">
        <v>0</v>
      </c>
    </row>
    <row r="24" spans="1:4" x14ac:dyDescent="0.2">
      <c r="A24" s="464">
        <v>5532</v>
      </c>
      <c r="B24" s="379" t="s">
        <v>388</v>
      </c>
      <c r="C24" s="376">
        <v>0</v>
      </c>
      <c r="D24" s="375">
        <v>0</v>
      </c>
    </row>
    <row r="25" spans="1:4" x14ac:dyDescent="0.2">
      <c r="A25" s="464">
        <v>5533</v>
      </c>
      <c r="B25" s="379" t="s">
        <v>387</v>
      </c>
      <c r="C25" s="376">
        <v>0</v>
      </c>
      <c r="D25" s="375">
        <v>0</v>
      </c>
    </row>
    <row r="26" spans="1:4" x14ac:dyDescent="0.2">
      <c r="A26" s="464">
        <v>5534</v>
      </c>
      <c r="B26" s="379" t="s">
        <v>386</v>
      </c>
      <c r="C26" s="376">
        <v>0</v>
      </c>
      <c r="D26" s="375">
        <v>0</v>
      </c>
    </row>
    <row r="27" spans="1:4" x14ac:dyDescent="0.2">
      <c r="A27" s="464">
        <v>5535</v>
      </c>
      <c r="B27" s="379" t="s">
        <v>385</v>
      </c>
      <c r="C27" s="376">
        <v>0</v>
      </c>
      <c r="D27" s="375">
        <v>0</v>
      </c>
    </row>
    <row r="28" spans="1:4" x14ac:dyDescent="0.2">
      <c r="A28" s="464">
        <v>5540</v>
      </c>
      <c r="B28" s="379" t="s">
        <v>384</v>
      </c>
      <c r="C28" s="376">
        <v>0</v>
      </c>
      <c r="D28" s="375">
        <v>0</v>
      </c>
    </row>
    <row r="29" spans="1:4" x14ac:dyDescent="0.2">
      <c r="A29" s="464">
        <v>5541</v>
      </c>
      <c r="B29" s="379" t="s">
        <v>384</v>
      </c>
      <c r="C29" s="376">
        <v>0</v>
      </c>
      <c r="D29" s="375">
        <v>0</v>
      </c>
    </row>
    <row r="30" spans="1:4" x14ac:dyDescent="0.2">
      <c r="A30" s="464">
        <v>5550</v>
      </c>
      <c r="B30" s="377" t="s">
        <v>383</v>
      </c>
      <c r="C30" s="376">
        <v>0</v>
      </c>
      <c r="D30" s="375">
        <v>0</v>
      </c>
    </row>
    <row r="31" spans="1:4" x14ac:dyDescent="0.2">
      <c r="A31" s="464">
        <v>5551</v>
      </c>
      <c r="B31" s="377" t="s">
        <v>383</v>
      </c>
      <c r="C31" s="376">
        <v>0</v>
      </c>
      <c r="D31" s="375">
        <v>0</v>
      </c>
    </row>
    <row r="32" spans="1:4" x14ac:dyDescent="0.2">
      <c r="A32" s="464">
        <v>5590</v>
      </c>
      <c r="B32" s="377" t="s">
        <v>382</v>
      </c>
      <c r="C32" s="376">
        <v>19113.79</v>
      </c>
      <c r="D32" s="375">
        <f>SUM(D33:D40)</f>
        <v>696893.25</v>
      </c>
    </row>
    <row r="33" spans="1:4" x14ac:dyDescent="0.2">
      <c r="A33" s="464">
        <v>5591</v>
      </c>
      <c r="B33" s="377" t="s">
        <v>381</v>
      </c>
      <c r="C33" s="376">
        <v>4503.4399999999996</v>
      </c>
      <c r="D33" s="375">
        <v>20000</v>
      </c>
    </row>
    <row r="34" spans="1:4" x14ac:dyDescent="0.2">
      <c r="A34" s="464">
        <v>5592</v>
      </c>
      <c r="B34" s="377" t="s">
        <v>380</v>
      </c>
      <c r="C34" s="376">
        <v>0</v>
      </c>
      <c r="D34" s="375">
        <v>0</v>
      </c>
    </row>
    <row r="35" spans="1:4" x14ac:dyDescent="0.2">
      <c r="A35" s="464">
        <v>5593</v>
      </c>
      <c r="B35" s="377" t="s">
        <v>379</v>
      </c>
      <c r="C35" s="376">
        <v>14610.35</v>
      </c>
      <c r="D35" s="375">
        <v>7515.26</v>
      </c>
    </row>
    <row r="36" spans="1:4" x14ac:dyDescent="0.2">
      <c r="A36" s="464">
        <v>5594</v>
      </c>
      <c r="B36" s="377" t="s">
        <v>378</v>
      </c>
      <c r="C36" s="376">
        <v>0</v>
      </c>
      <c r="D36" s="375">
        <v>669377.99</v>
      </c>
    </row>
    <row r="37" spans="1:4" x14ac:dyDescent="0.2">
      <c r="A37" s="464">
        <v>5595</v>
      </c>
      <c r="B37" s="377" t="s">
        <v>377</v>
      </c>
      <c r="C37" s="376">
        <v>0</v>
      </c>
      <c r="D37" s="375">
        <v>0</v>
      </c>
    </row>
    <row r="38" spans="1:4" x14ac:dyDescent="0.2">
      <c r="A38" s="464">
        <v>5596</v>
      </c>
      <c r="B38" s="377" t="s">
        <v>376</v>
      </c>
      <c r="C38" s="376">
        <v>0</v>
      </c>
      <c r="D38" s="375">
        <v>0</v>
      </c>
    </row>
    <row r="39" spans="1:4" x14ac:dyDescent="0.2">
      <c r="A39" s="464">
        <v>5597</v>
      </c>
      <c r="B39" s="377" t="s">
        <v>375</v>
      </c>
      <c r="C39" s="376">
        <v>0</v>
      </c>
      <c r="D39" s="375">
        <v>0</v>
      </c>
    </row>
    <row r="40" spans="1:4" x14ac:dyDescent="0.2">
      <c r="A40" s="464">
        <v>5599</v>
      </c>
      <c r="B40" s="377" t="s">
        <v>374</v>
      </c>
      <c r="C40" s="376">
        <v>0</v>
      </c>
      <c r="D40" s="375">
        <v>0</v>
      </c>
    </row>
    <row r="41" spans="1:4" x14ac:dyDescent="0.2">
      <c r="A41" s="463">
        <v>5600</v>
      </c>
      <c r="B41" s="378" t="s">
        <v>373</v>
      </c>
      <c r="C41" s="376">
        <v>0</v>
      </c>
      <c r="D41" s="375">
        <v>0</v>
      </c>
    </row>
    <row r="42" spans="1:4" x14ac:dyDescent="0.2">
      <c r="A42" s="464">
        <v>5610</v>
      </c>
      <c r="B42" s="377" t="s">
        <v>372</v>
      </c>
      <c r="C42" s="376">
        <v>0</v>
      </c>
      <c r="D42" s="375">
        <v>0</v>
      </c>
    </row>
    <row r="43" spans="1:4" x14ac:dyDescent="0.2">
      <c r="A43" s="465">
        <v>5611</v>
      </c>
      <c r="B43" s="374" t="s">
        <v>371</v>
      </c>
      <c r="C43" s="376">
        <v>0</v>
      </c>
      <c r="D43" s="373">
        <v>0</v>
      </c>
    </row>
  </sheetData>
  <mergeCells count="1">
    <mergeCell ref="A6:B6"/>
  </mergeCells>
  <dataValidations count="4">
    <dataValidation allowBlank="1" showInputMessage="1" showErrorMessage="1" prompt="Corresponde al nombre o descripción de la cuenta de acuerdo al Plan de Cuentas emitido por el CONAC." sqref="B8"/>
    <dataValidation allowBlank="1" showInputMessage="1" showErrorMessage="1" prompt="Saldo al 31 de diciembre del año anterior del ejercio que se presenta." sqref="C8"/>
    <dataValidation allowBlank="1" showInputMessage="1" showErrorMessage="1" prompt="Corresponde al número de la cuenta de acuerdo al Plan de Cuentas emitido por el CONAC (DOF 23/12/2015)." sqref="A8"/>
    <dataValidation allowBlank="1" showInputMessage="1" showErrorMessage="1" prompt="Importe final del periodo que corresponde la información financiera trimestral que se presenta." sqref="D8"/>
  </dataValidations>
  <pageMargins left="0.7" right="0.7" top="0.75" bottom="0.75" header="0.3" footer="0.3"/>
  <pageSetup scale="9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00B0F0"/>
  </sheetPr>
  <dimension ref="A1:C20"/>
  <sheetViews>
    <sheetView workbookViewId="0">
      <selection activeCell="E21" sqref="E21"/>
    </sheetView>
  </sheetViews>
  <sheetFormatPr baseColWidth="10" defaultRowHeight="11.25" x14ac:dyDescent="0.2"/>
  <cols>
    <col min="1" max="1" width="20.7109375" style="475" customWidth="1"/>
    <col min="2" max="2" width="50.7109375" style="89" customWidth="1"/>
    <col min="3" max="3" width="17.7109375" style="89" customWidth="1"/>
    <col min="4" max="4" width="16.28515625" style="89" customWidth="1"/>
    <col min="5" max="16384" width="11.42578125" style="89"/>
  </cols>
  <sheetData>
    <row r="1" spans="1:3" x14ac:dyDescent="0.2">
      <c r="A1" s="459" t="s">
        <v>43</v>
      </c>
    </row>
    <row r="2" spans="1:3" x14ac:dyDescent="0.2">
      <c r="A2" s="459"/>
    </row>
    <row r="3" spans="1:3" x14ac:dyDescent="0.2">
      <c r="A3" s="459"/>
    </row>
    <row r="4" spans="1:3" x14ac:dyDescent="0.2">
      <c r="A4" s="459"/>
    </row>
    <row r="5" spans="1:3" ht="11.25" customHeight="1" x14ac:dyDescent="0.2">
      <c r="A5" s="467" t="s">
        <v>135</v>
      </c>
      <c r="B5" s="395"/>
      <c r="C5" s="394" t="s">
        <v>141</v>
      </c>
    </row>
    <row r="6" spans="1:3" x14ac:dyDescent="0.2">
      <c r="A6" s="468"/>
      <c r="B6" s="393"/>
      <c r="C6" s="392"/>
    </row>
    <row r="7" spans="1:3" ht="15" customHeight="1" x14ac:dyDescent="0.2">
      <c r="A7" s="462" t="s">
        <v>45</v>
      </c>
      <c r="B7" s="391" t="s">
        <v>46</v>
      </c>
      <c r="C7" s="381" t="s">
        <v>257</v>
      </c>
    </row>
    <row r="8" spans="1:3" x14ac:dyDescent="0.2">
      <c r="A8" s="469">
        <v>900001</v>
      </c>
      <c r="B8" s="390" t="s">
        <v>418</v>
      </c>
      <c r="C8" s="388">
        <v>140645229.45999998</v>
      </c>
    </row>
    <row r="9" spans="1:3" x14ac:dyDescent="0.2">
      <c r="A9" s="469">
        <v>900002</v>
      </c>
      <c r="B9" s="389" t="s">
        <v>417</v>
      </c>
      <c r="C9" s="388">
        <f>SUM(C10:C14)</f>
        <v>392667.4</v>
      </c>
    </row>
    <row r="10" spans="1:3" x14ac:dyDescent="0.2">
      <c r="A10" s="470">
        <v>4320</v>
      </c>
      <c r="B10" s="387" t="s">
        <v>416</v>
      </c>
      <c r="C10" s="385"/>
    </row>
    <row r="11" spans="1:3" ht="22.5" x14ac:dyDescent="0.2">
      <c r="A11" s="470">
        <v>4330</v>
      </c>
      <c r="B11" s="387" t="s">
        <v>415</v>
      </c>
      <c r="C11" s="385"/>
    </row>
    <row r="12" spans="1:3" x14ac:dyDescent="0.2">
      <c r="A12" s="470">
        <v>4340</v>
      </c>
      <c r="B12" s="387" t="s">
        <v>414</v>
      </c>
      <c r="C12" s="385"/>
    </row>
    <row r="13" spans="1:3" x14ac:dyDescent="0.2">
      <c r="A13" s="470">
        <v>4399</v>
      </c>
      <c r="B13" s="387" t="s">
        <v>413</v>
      </c>
      <c r="C13" s="385"/>
    </row>
    <row r="14" spans="1:3" x14ac:dyDescent="0.2">
      <c r="A14" s="471">
        <v>4400</v>
      </c>
      <c r="B14" s="387" t="s">
        <v>412</v>
      </c>
      <c r="C14" s="385">
        <f>+'EA-01'!C33</f>
        <v>392667.4</v>
      </c>
    </row>
    <row r="15" spans="1:3" x14ac:dyDescent="0.2">
      <c r="A15" s="469">
        <v>900003</v>
      </c>
      <c r="B15" s="389" t="s">
        <v>411</v>
      </c>
      <c r="C15" s="388">
        <f>SUM(C16:C19)</f>
        <v>1386151.54</v>
      </c>
    </row>
    <row r="16" spans="1:3" x14ac:dyDescent="0.2">
      <c r="A16" s="472">
        <v>52</v>
      </c>
      <c r="B16" s="387" t="s">
        <v>410</v>
      </c>
      <c r="C16" s="385"/>
    </row>
    <row r="17" spans="1:3" x14ac:dyDescent="0.2">
      <c r="A17" s="472">
        <v>62</v>
      </c>
      <c r="B17" s="387" t="s">
        <v>409</v>
      </c>
      <c r="C17" s="385"/>
    </row>
    <row r="18" spans="1:3" x14ac:dyDescent="0.2">
      <c r="A18" s="473" t="s">
        <v>408</v>
      </c>
      <c r="B18" s="387" t="s">
        <v>407</v>
      </c>
      <c r="C18" s="385"/>
    </row>
    <row r="19" spans="1:3" x14ac:dyDescent="0.2">
      <c r="A19" s="471">
        <v>4500</v>
      </c>
      <c r="B19" s="386" t="s">
        <v>406</v>
      </c>
      <c r="C19" s="385">
        <v>1386151.54</v>
      </c>
    </row>
    <row r="20" spans="1:3" x14ac:dyDescent="0.2">
      <c r="A20" s="474">
        <v>900004</v>
      </c>
      <c r="B20" s="384" t="s">
        <v>405</v>
      </c>
      <c r="C20" s="383">
        <f>+C8+C9-C15</f>
        <v>139651745.31999999</v>
      </c>
    </row>
  </sheetData>
  <dataValidations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Rubros de Ingreso. (DOF-2-ene-13)." sqref="A7"/>
    <dataValidation allowBlank="1" showInputMessage="1" showErrorMessage="1" prompt="Saldo final de la Información Financiera Trimestral que se presenta (trimestral: 1er, 2do, 3ro. o 4to.)." sqref="C7"/>
  </dataValidation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5" customWidth="1"/>
    <col min="2" max="2" width="55.7109375" style="65" customWidth="1"/>
    <col min="3" max="3" width="17.7109375" style="65" customWidth="1"/>
    <col min="4" max="16384" width="11.42578125" style="65"/>
  </cols>
  <sheetData>
    <row r="2" spans="1:4" ht="15" customHeight="1" x14ac:dyDescent="0.2">
      <c r="A2" s="502" t="s">
        <v>143</v>
      </c>
      <c r="B2" s="503"/>
      <c r="C2" s="4"/>
      <c r="D2" s="88"/>
    </row>
    <row r="3" spans="1:4" ht="12" thickBot="1" x14ac:dyDescent="0.25">
      <c r="A3" s="88"/>
      <c r="B3" s="88"/>
      <c r="C3" s="4"/>
      <c r="D3" s="88"/>
    </row>
    <row r="4" spans="1:4" ht="14.1" customHeight="1" x14ac:dyDescent="0.2">
      <c r="A4" s="137" t="s">
        <v>234</v>
      </c>
      <c r="B4" s="169"/>
      <c r="C4" s="169"/>
      <c r="D4" s="174"/>
    </row>
    <row r="5" spans="1:4" ht="14.1" customHeight="1" x14ac:dyDescent="0.2">
      <c r="A5" s="139" t="s">
        <v>144</v>
      </c>
      <c r="B5" s="140"/>
      <c r="C5" s="140"/>
      <c r="D5" s="93"/>
    </row>
    <row r="6" spans="1:4" x14ac:dyDescent="0.2">
      <c r="A6" s="175"/>
      <c r="B6" s="12"/>
      <c r="C6" s="12"/>
      <c r="D6" s="96"/>
    </row>
    <row r="7" spans="1:4" ht="15" customHeight="1" x14ac:dyDescent="0.2">
      <c r="A7" s="527" t="s">
        <v>216</v>
      </c>
      <c r="B7" s="528"/>
      <c r="C7" s="12"/>
      <c r="D7" s="96"/>
    </row>
    <row r="8" spans="1:4" ht="14.1" customHeight="1" x14ac:dyDescent="0.2">
      <c r="A8" s="176" t="s">
        <v>217</v>
      </c>
      <c r="B8" s="173"/>
      <c r="C8" s="12"/>
      <c r="D8" s="96"/>
    </row>
    <row r="9" spans="1:4" ht="14.1" customHeight="1" x14ac:dyDescent="0.2">
      <c r="A9" s="176" t="s">
        <v>218</v>
      </c>
      <c r="B9" s="173"/>
      <c r="C9" s="12"/>
      <c r="D9" s="96"/>
    </row>
    <row r="10" spans="1:4" ht="14.1" customHeight="1" x14ac:dyDescent="0.2">
      <c r="A10" s="176" t="s">
        <v>219</v>
      </c>
      <c r="B10" s="173"/>
      <c r="C10" s="12"/>
      <c r="D10" s="96"/>
    </row>
    <row r="11" spans="1:4" ht="14.1" customHeight="1" thickBot="1" x14ac:dyDescent="0.25">
      <c r="A11" s="177" t="s">
        <v>220</v>
      </c>
      <c r="B11" s="178"/>
      <c r="C11" s="97"/>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colBreaks count="1" manualBreakCount="1">
    <brk id="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00B0F0"/>
  </sheetPr>
  <dimension ref="A1:E35"/>
  <sheetViews>
    <sheetView zoomScaleNormal="100" workbookViewId="0">
      <selection activeCell="E45" sqref="E45"/>
    </sheetView>
  </sheetViews>
  <sheetFormatPr baseColWidth="10" defaultRowHeight="11.25" x14ac:dyDescent="0.2"/>
  <cols>
    <col min="1" max="1" width="20.7109375" style="475" customWidth="1"/>
    <col min="2" max="2" width="50.7109375" style="89" customWidth="1"/>
    <col min="3" max="3" width="17.7109375" style="7" customWidth="1"/>
    <col min="4" max="16384" width="11.42578125" style="89"/>
  </cols>
  <sheetData>
    <row r="1" spans="1:5" x14ac:dyDescent="0.2">
      <c r="A1" s="459" t="s">
        <v>43</v>
      </c>
    </row>
    <row r="2" spans="1:5" x14ac:dyDescent="0.2">
      <c r="A2" s="459"/>
    </row>
    <row r="3" spans="1:5" x14ac:dyDescent="0.2">
      <c r="A3" s="459"/>
    </row>
    <row r="4" spans="1:5" x14ac:dyDescent="0.2">
      <c r="A4" s="459"/>
    </row>
    <row r="5" spans="1:5" ht="11.25" customHeight="1" x14ac:dyDescent="0.2">
      <c r="A5" s="467" t="s">
        <v>136</v>
      </c>
      <c r="B5" s="395"/>
      <c r="C5" s="404" t="s">
        <v>142</v>
      </c>
    </row>
    <row r="6" spans="1:5" ht="11.25" customHeight="1" x14ac:dyDescent="0.2">
      <c r="A6" s="468"/>
      <c r="B6" s="392"/>
      <c r="C6" s="403"/>
    </row>
    <row r="7" spans="1:5" ht="15" customHeight="1" x14ac:dyDescent="0.2">
      <c r="A7" s="462" t="s">
        <v>45</v>
      </c>
      <c r="B7" s="391" t="s">
        <v>46</v>
      </c>
      <c r="C7" s="381" t="s">
        <v>257</v>
      </c>
    </row>
    <row r="8" spans="1:5" x14ac:dyDescent="0.2">
      <c r="A8" s="476">
        <v>900001</v>
      </c>
      <c r="B8" s="402" t="s">
        <v>441</v>
      </c>
      <c r="C8" s="401">
        <v>123003171.48</v>
      </c>
    </row>
    <row r="9" spans="1:5" x14ac:dyDescent="0.2">
      <c r="A9" s="476">
        <v>900002</v>
      </c>
      <c r="B9" s="402" t="s">
        <v>440</v>
      </c>
      <c r="C9" s="401">
        <f>SUM(C10:C19)</f>
        <v>8477223.8299999982</v>
      </c>
      <c r="D9" s="7"/>
      <c r="E9" s="7"/>
    </row>
    <row r="10" spans="1:5" x14ac:dyDescent="0.2">
      <c r="A10" s="470">
        <v>5100</v>
      </c>
      <c r="B10" s="400" t="s">
        <v>439</v>
      </c>
      <c r="C10" s="398">
        <f>+'EFE-02'!C26</f>
        <v>89886.94</v>
      </c>
    </row>
    <row r="11" spans="1:5" x14ac:dyDescent="0.2">
      <c r="A11" s="470">
        <v>5200</v>
      </c>
      <c r="B11" s="400" t="s">
        <v>438</v>
      </c>
      <c r="C11" s="398">
        <v>0</v>
      </c>
    </row>
    <row r="12" spans="1:5" x14ac:dyDescent="0.2">
      <c r="A12" s="470">
        <v>5300</v>
      </c>
      <c r="B12" s="400" t="s">
        <v>437</v>
      </c>
      <c r="C12" s="398">
        <v>0</v>
      </c>
    </row>
    <row r="13" spans="1:5" x14ac:dyDescent="0.2">
      <c r="A13" s="470">
        <v>5400</v>
      </c>
      <c r="B13" s="400" t="s">
        <v>436</v>
      </c>
      <c r="C13" s="398">
        <v>0</v>
      </c>
    </row>
    <row r="14" spans="1:5" x14ac:dyDescent="0.2">
      <c r="A14" s="470">
        <v>5500</v>
      </c>
      <c r="B14" s="400" t="s">
        <v>435</v>
      </c>
      <c r="C14" s="398">
        <v>0</v>
      </c>
    </row>
    <row r="15" spans="1:5" x14ac:dyDescent="0.2">
      <c r="A15" s="470">
        <v>5600</v>
      </c>
      <c r="B15" s="400" t="s">
        <v>434</v>
      </c>
      <c r="C15" s="398">
        <f>+'EFE-02'!C72</f>
        <v>63068.97</v>
      </c>
    </row>
    <row r="16" spans="1:5" x14ac:dyDescent="0.2">
      <c r="A16" s="470">
        <v>5700</v>
      </c>
      <c r="B16" s="400" t="s">
        <v>433</v>
      </c>
      <c r="C16" s="398">
        <v>0</v>
      </c>
    </row>
    <row r="17" spans="1:3" x14ac:dyDescent="0.2">
      <c r="A17" s="470" t="s">
        <v>432</v>
      </c>
      <c r="B17" s="400" t="s">
        <v>431</v>
      </c>
      <c r="C17" s="398">
        <f>+'EFE-02'!C19</f>
        <v>8304811.8899999997</v>
      </c>
    </row>
    <row r="18" spans="1:3" x14ac:dyDescent="0.2">
      <c r="A18" s="470">
        <v>5900</v>
      </c>
      <c r="B18" s="400" t="s">
        <v>430</v>
      </c>
      <c r="C18" s="398">
        <f>+'EFE-02'!C116</f>
        <v>19456.03</v>
      </c>
    </row>
    <row r="19" spans="1:3" x14ac:dyDescent="0.2">
      <c r="A19" s="472">
        <v>6200</v>
      </c>
      <c r="B19" s="400" t="s">
        <v>429</v>
      </c>
      <c r="C19" s="398">
        <f>+'EFE-02'!C15</f>
        <v>0</v>
      </c>
    </row>
    <row r="20" spans="1:3" x14ac:dyDescent="0.2">
      <c r="A20" s="472">
        <v>7200</v>
      </c>
      <c r="B20" s="400" t="s">
        <v>428</v>
      </c>
      <c r="C20" s="398">
        <v>0</v>
      </c>
    </row>
    <row r="21" spans="1:3" x14ac:dyDescent="0.2">
      <c r="A21" s="472">
        <v>7300</v>
      </c>
      <c r="B21" s="400" t="s">
        <v>427</v>
      </c>
      <c r="C21" s="398">
        <v>0</v>
      </c>
    </row>
    <row r="22" spans="1:3" x14ac:dyDescent="0.2">
      <c r="A22" s="472">
        <v>7500</v>
      </c>
      <c r="B22" s="400" t="s">
        <v>426</v>
      </c>
      <c r="C22" s="398">
        <v>0</v>
      </c>
    </row>
    <row r="23" spans="1:3" x14ac:dyDescent="0.2">
      <c r="A23" s="472">
        <v>7900</v>
      </c>
      <c r="B23" s="400" t="s">
        <v>425</v>
      </c>
      <c r="C23" s="398">
        <v>0</v>
      </c>
    </row>
    <row r="24" spans="1:3" x14ac:dyDescent="0.2">
      <c r="A24" s="472">
        <v>9100</v>
      </c>
      <c r="B24" s="400" t="s">
        <v>424</v>
      </c>
      <c r="C24" s="398">
        <v>0</v>
      </c>
    </row>
    <row r="25" spans="1:3" x14ac:dyDescent="0.2">
      <c r="A25" s="472">
        <v>9900</v>
      </c>
      <c r="B25" s="400" t="s">
        <v>423</v>
      </c>
      <c r="C25" s="398">
        <v>0</v>
      </c>
    </row>
    <row r="26" spans="1:3" x14ac:dyDescent="0.2">
      <c r="A26" s="472">
        <v>7400</v>
      </c>
      <c r="B26" s="399" t="s">
        <v>422</v>
      </c>
      <c r="C26" s="398">
        <v>0</v>
      </c>
    </row>
    <row r="27" spans="1:3" x14ac:dyDescent="0.2">
      <c r="A27" s="476">
        <v>900003</v>
      </c>
      <c r="B27" s="402" t="s">
        <v>421</v>
      </c>
      <c r="C27" s="401">
        <f>+C28+C33</f>
        <v>11674685.41</v>
      </c>
    </row>
    <row r="28" spans="1:3" ht="22.5" x14ac:dyDescent="0.2">
      <c r="A28" s="470">
        <v>5510</v>
      </c>
      <c r="B28" s="400" t="s">
        <v>402</v>
      </c>
      <c r="C28" s="398">
        <f>+'EFE-03'!D10</f>
        <v>10977792.16</v>
      </c>
    </row>
    <row r="29" spans="1:3" x14ac:dyDescent="0.2">
      <c r="A29" s="470">
        <v>5520</v>
      </c>
      <c r="B29" s="400" t="s">
        <v>393</v>
      </c>
      <c r="C29" s="398">
        <v>0</v>
      </c>
    </row>
    <row r="30" spans="1:3" x14ac:dyDescent="0.2">
      <c r="A30" s="470">
        <v>5530</v>
      </c>
      <c r="B30" s="400" t="s">
        <v>390</v>
      </c>
      <c r="C30" s="398">
        <v>0</v>
      </c>
    </row>
    <row r="31" spans="1:3" ht="22.5" x14ac:dyDescent="0.2">
      <c r="A31" s="470">
        <v>5540</v>
      </c>
      <c r="B31" s="400" t="s">
        <v>384</v>
      </c>
      <c r="C31" s="398">
        <v>0</v>
      </c>
    </row>
    <row r="32" spans="1:3" x14ac:dyDescent="0.2">
      <c r="A32" s="470">
        <v>5550</v>
      </c>
      <c r="B32" s="400" t="s">
        <v>383</v>
      </c>
      <c r="C32" s="398">
        <v>0</v>
      </c>
    </row>
    <row r="33" spans="1:3" x14ac:dyDescent="0.2">
      <c r="A33" s="470">
        <v>5590</v>
      </c>
      <c r="B33" s="400" t="s">
        <v>382</v>
      </c>
      <c r="C33" s="398">
        <f>+'EFE-03'!D32</f>
        <v>696893.25</v>
      </c>
    </row>
    <row r="34" spans="1:3" x14ac:dyDescent="0.2">
      <c r="A34" s="470">
        <v>5600</v>
      </c>
      <c r="B34" s="399" t="s">
        <v>420</v>
      </c>
      <c r="C34" s="398">
        <v>0</v>
      </c>
    </row>
    <row r="35" spans="1:3" x14ac:dyDescent="0.2">
      <c r="A35" s="477">
        <v>900004</v>
      </c>
      <c r="B35" s="397" t="s">
        <v>419</v>
      </c>
      <c r="C35" s="396">
        <f>+C8-C9+C27</f>
        <v>126200633.06</v>
      </c>
    </row>
  </sheetData>
  <dataValidations disablePrompts="1"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objeto del gasto (DOF-22-dic-14)." sqref="A7"/>
    <dataValidation allowBlank="1" showInputMessage="1" showErrorMessage="1" prompt="Saldo final de la Información Financiera Trimestral que se presenta (trimestral: 1er, 2do, 3ro. o 4to.)." sqref="C7"/>
  </dataValidation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5" customWidth="1"/>
    <col min="2" max="2" width="55.7109375" style="65" customWidth="1"/>
    <col min="3" max="3" width="17.7109375" style="7" customWidth="1"/>
    <col min="4" max="16384" width="11.42578125" style="65"/>
  </cols>
  <sheetData>
    <row r="2" spans="1:4" ht="15" customHeight="1" x14ac:dyDescent="0.2">
      <c r="A2" s="502" t="s">
        <v>143</v>
      </c>
      <c r="B2" s="503"/>
      <c r="C2" s="4"/>
    </row>
    <row r="3" spans="1:4" ht="12" thickBot="1" x14ac:dyDescent="0.25">
      <c r="A3" s="89"/>
      <c r="B3" s="89"/>
      <c r="C3" s="4"/>
    </row>
    <row r="4" spans="1:4" ht="14.1" customHeight="1" x14ac:dyDescent="0.2">
      <c r="A4" s="137" t="s">
        <v>234</v>
      </c>
      <c r="B4" s="169"/>
      <c r="C4" s="169"/>
      <c r="D4" s="95"/>
    </row>
    <row r="5" spans="1:4" ht="14.1" customHeight="1" x14ac:dyDescent="0.2">
      <c r="A5" s="139" t="s">
        <v>144</v>
      </c>
      <c r="B5" s="140"/>
      <c r="C5" s="140"/>
      <c r="D5" s="96"/>
    </row>
    <row r="6" spans="1:4" x14ac:dyDescent="0.2">
      <c r="A6" s="175"/>
      <c r="B6" s="12"/>
      <c r="C6" s="13"/>
      <c r="D6" s="96"/>
    </row>
    <row r="7" spans="1:4" ht="15" customHeight="1" x14ac:dyDescent="0.2">
      <c r="A7" s="527" t="s">
        <v>221</v>
      </c>
      <c r="B7" s="528"/>
      <c r="C7" s="13"/>
      <c r="D7" s="96"/>
    </row>
    <row r="8" spans="1:4" ht="14.1" customHeight="1" x14ac:dyDescent="0.2">
      <c r="A8" s="179" t="s">
        <v>222</v>
      </c>
      <c r="B8" s="173"/>
      <c r="C8" s="13"/>
      <c r="D8" s="96"/>
    </row>
    <row r="9" spans="1:4" ht="14.1" customHeight="1" x14ac:dyDescent="0.2">
      <c r="A9" s="179" t="s">
        <v>223</v>
      </c>
      <c r="B9" s="173"/>
      <c r="C9" s="13"/>
      <c r="D9" s="96"/>
    </row>
    <row r="10" spans="1:4" ht="14.1" customHeight="1" x14ac:dyDescent="0.2">
      <c r="A10" s="179" t="s">
        <v>224</v>
      </c>
      <c r="B10" s="173"/>
      <c r="C10" s="13"/>
      <c r="D10" s="96"/>
    </row>
    <row r="11" spans="1:4" ht="14.1" customHeight="1" thickBot="1" x14ac:dyDescent="0.25">
      <c r="A11" s="180" t="s">
        <v>225</v>
      </c>
      <c r="B11" s="178"/>
      <c r="C11" s="109"/>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F9"/>
  <sheetViews>
    <sheetView view="pageBreakPreview" zoomScale="110" zoomScaleNormal="100" zoomScaleSheetLayoutView="110" workbookViewId="0">
      <pane ySplit="1" topLeftCell="A2" activePane="bottomLeft" state="frozen"/>
      <selection activeCell="A14" sqref="A14:B14"/>
      <selection pane="bottomLeft" activeCell="B22" sqref="B22"/>
    </sheetView>
  </sheetViews>
  <sheetFormatPr baseColWidth="10" defaultRowHeight="11.25" x14ac:dyDescent="0.2"/>
  <cols>
    <col min="1" max="1" width="20.7109375" style="89" customWidth="1"/>
    <col min="2" max="2" width="50.7109375" style="89" customWidth="1"/>
    <col min="3" max="6" width="17.7109375" style="7" customWidth="1"/>
    <col min="7" max="8" width="11.42578125" style="89" customWidth="1"/>
    <col min="9" max="16384" width="11.42578125" style="89"/>
  </cols>
  <sheetData>
    <row r="2" spans="1:5" ht="15" customHeight="1" x14ac:dyDescent="0.2">
      <c r="A2" s="502" t="s">
        <v>143</v>
      </c>
      <c r="B2" s="503"/>
      <c r="C2" s="89"/>
      <c r="D2" s="89"/>
      <c r="E2" s="89"/>
    </row>
    <row r="3" spans="1:5" ht="12" thickBot="1" x14ac:dyDescent="0.25">
      <c r="C3" s="89"/>
      <c r="D3" s="89"/>
      <c r="E3" s="89"/>
    </row>
    <row r="4" spans="1:5" ht="14.1" customHeight="1" x14ac:dyDescent="0.2">
      <c r="A4" s="137" t="s">
        <v>234</v>
      </c>
      <c r="B4" s="94"/>
      <c r="C4" s="94"/>
      <c r="D4" s="94"/>
      <c r="E4" s="95"/>
    </row>
    <row r="5" spans="1:5" ht="14.1" customHeight="1" x14ac:dyDescent="0.2">
      <c r="A5" s="139" t="s">
        <v>144</v>
      </c>
      <c r="B5" s="92"/>
      <c r="C5" s="92"/>
      <c r="D5" s="92"/>
      <c r="E5" s="93"/>
    </row>
    <row r="6" spans="1:5" ht="14.1" customHeight="1" x14ac:dyDescent="0.2">
      <c r="A6" s="139" t="s">
        <v>147</v>
      </c>
      <c r="B6" s="92"/>
      <c r="C6" s="92"/>
      <c r="D6" s="92"/>
      <c r="E6" s="93"/>
    </row>
    <row r="7" spans="1:5" ht="14.1" customHeight="1" x14ac:dyDescent="0.2">
      <c r="A7" s="143" t="s">
        <v>148</v>
      </c>
      <c r="B7" s="92"/>
      <c r="C7" s="92"/>
      <c r="D7" s="92"/>
      <c r="E7" s="93"/>
    </row>
    <row r="8" spans="1:5" ht="14.1" customHeight="1" x14ac:dyDescent="0.2">
      <c r="A8" s="143" t="s">
        <v>149</v>
      </c>
      <c r="B8" s="12"/>
      <c r="C8" s="12"/>
      <c r="D8" s="12"/>
      <c r="E8" s="96"/>
    </row>
    <row r="9" spans="1:5" ht="14.1" customHeight="1" thickBot="1" x14ac:dyDescent="0.25">
      <c r="A9" s="144" t="s">
        <v>150</v>
      </c>
      <c r="B9" s="97"/>
      <c r="C9" s="97"/>
      <c r="D9" s="97"/>
      <c r="E9" s="9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rgb="FF00B0F0"/>
    <pageSetUpPr fitToPage="1"/>
  </sheetPr>
  <dimension ref="A1:H82"/>
  <sheetViews>
    <sheetView topLeftCell="A46" zoomScaleNormal="100" zoomScaleSheetLayoutView="100" workbookViewId="0">
      <selection activeCell="G65" sqref="G65"/>
    </sheetView>
  </sheetViews>
  <sheetFormatPr baseColWidth="10" defaultRowHeight="11.25" x14ac:dyDescent="0.2"/>
  <cols>
    <col min="1" max="1" width="13" style="475" customWidth="1"/>
    <col min="2" max="2" width="53.5703125" style="89" customWidth="1"/>
    <col min="3" max="3" width="18.7109375" style="89" bestFit="1" customWidth="1"/>
    <col min="4" max="4" width="17" style="89" bestFit="1" customWidth="1"/>
    <col min="5" max="5" width="19.42578125" style="89" customWidth="1"/>
    <col min="6" max="16384" width="11.42578125" style="89"/>
  </cols>
  <sheetData>
    <row r="1" spans="1:8" x14ac:dyDescent="0.2">
      <c r="E1" s="5" t="s">
        <v>44</v>
      </c>
    </row>
    <row r="2" spans="1:8" ht="15" customHeight="1" x14ac:dyDescent="0.2">
      <c r="A2" s="478" t="s">
        <v>40</v>
      </c>
    </row>
    <row r="3" spans="1:8" x14ac:dyDescent="0.2">
      <c r="A3" s="479"/>
    </row>
    <row r="4" spans="1:8" s="456" customFormat="1" ht="12.75" x14ac:dyDescent="0.2">
      <c r="A4" s="480" t="s">
        <v>76</v>
      </c>
    </row>
    <row r="5" spans="1:8" s="456" customFormat="1" ht="35.1" customHeight="1" x14ac:dyDescent="0.2">
      <c r="A5" s="529" t="s">
        <v>77</v>
      </c>
      <c r="B5" s="529"/>
      <c r="C5" s="529"/>
      <c r="D5" s="529"/>
      <c r="E5" s="529"/>
      <c r="F5" s="529"/>
      <c r="H5" s="41"/>
    </row>
    <row r="6" spans="1:8" s="456" customFormat="1" x14ac:dyDescent="0.2">
      <c r="A6" s="481"/>
      <c r="B6" s="448"/>
      <c r="C6" s="448"/>
      <c r="D6" s="448"/>
      <c r="H6" s="41"/>
    </row>
    <row r="7" spans="1:8" s="456" customFormat="1" ht="12.75" x14ac:dyDescent="0.2">
      <c r="A7" s="482" t="s">
        <v>78</v>
      </c>
      <c r="B7" s="41"/>
      <c r="C7" s="41"/>
      <c r="D7" s="41"/>
    </row>
    <row r="8" spans="1:8" s="456" customFormat="1" x14ac:dyDescent="0.2">
      <c r="A8" s="482"/>
      <c r="B8" s="41"/>
      <c r="C8" s="41"/>
      <c r="D8" s="41"/>
    </row>
    <row r="9" spans="1:8" s="456" customFormat="1" ht="12.75" x14ac:dyDescent="0.2">
      <c r="A9" s="483" t="s">
        <v>79</v>
      </c>
      <c r="B9" s="41"/>
      <c r="C9" s="41"/>
      <c r="D9" s="41"/>
    </row>
    <row r="10" spans="1:8" s="456" customFormat="1" ht="12.75" x14ac:dyDescent="0.2">
      <c r="A10" s="483"/>
      <c r="B10" s="41"/>
      <c r="C10" s="41"/>
      <c r="D10" s="41"/>
    </row>
    <row r="11" spans="1:8" s="456" customFormat="1" ht="12.75" x14ac:dyDescent="0.2">
      <c r="A11" s="484">
        <v>7000</v>
      </c>
      <c r="B11" s="408" t="s">
        <v>506</v>
      </c>
      <c r="C11" s="41"/>
      <c r="D11" s="41"/>
    </row>
    <row r="12" spans="1:8" s="456" customFormat="1" ht="12.75" x14ac:dyDescent="0.2">
      <c r="A12" s="484"/>
      <c r="B12" s="408"/>
      <c r="C12" s="41"/>
      <c r="D12" s="41"/>
    </row>
    <row r="13" spans="1:8" s="456" customFormat="1" x14ac:dyDescent="0.2">
      <c r="A13" s="485" t="s">
        <v>45</v>
      </c>
      <c r="B13" s="45" t="s">
        <v>46</v>
      </c>
      <c r="C13" s="45" t="s">
        <v>47</v>
      </c>
      <c r="D13" s="45" t="s">
        <v>48</v>
      </c>
      <c r="E13" s="45" t="s">
        <v>49</v>
      </c>
    </row>
    <row r="14" spans="1:8" s="456" customFormat="1" x14ac:dyDescent="0.2">
      <c r="A14" s="486">
        <v>7100</v>
      </c>
      <c r="B14" s="416" t="s">
        <v>505</v>
      </c>
      <c r="C14" s="413"/>
      <c r="D14" s="413"/>
      <c r="E14" s="409"/>
    </row>
    <row r="15" spans="1:8" s="456" customFormat="1" x14ac:dyDescent="0.2">
      <c r="A15" s="487">
        <v>7110</v>
      </c>
      <c r="B15" s="414" t="s">
        <v>504</v>
      </c>
      <c r="C15" s="413"/>
      <c r="D15" s="413"/>
      <c r="E15" s="409"/>
    </row>
    <row r="16" spans="1:8" s="456" customFormat="1" x14ac:dyDescent="0.2">
      <c r="A16" s="487">
        <v>7120</v>
      </c>
      <c r="B16" s="414" t="s">
        <v>503</v>
      </c>
      <c r="C16" s="413"/>
      <c r="D16" s="413"/>
      <c r="E16" s="409"/>
    </row>
    <row r="17" spans="1:5" s="456" customFormat="1" x14ac:dyDescent="0.2">
      <c r="A17" s="487">
        <v>7130</v>
      </c>
      <c r="B17" s="414" t="s">
        <v>502</v>
      </c>
      <c r="C17" s="413"/>
      <c r="D17" s="413"/>
      <c r="E17" s="409"/>
    </row>
    <row r="18" spans="1:5" s="456" customFormat="1" ht="22.5" x14ac:dyDescent="0.2">
      <c r="A18" s="487">
        <v>7140</v>
      </c>
      <c r="B18" s="414" t="s">
        <v>501</v>
      </c>
      <c r="C18" s="413"/>
      <c r="D18" s="413"/>
      <c r="E18" s="409"/>
    </row>
    <row r="19" spans="1:5" s="456" customFormat="1" ht="22.5" x14ac:dyDescent="0.2">
      <c r="A19" s="487">
        <v>7150</v>
      </c>
      <c r="B19" s="414" t="s">
        <v>500</v>
      </c>
      <c r="C19" s="413"/>
      <c r="D19" s="413"/>
      <c r="E19" s="409"/>
    </row>
    <row r="20" spans="1:5" s="456" customFormat="1" x14ac:dyDescent="0.2">
      <c r="A20" s="487">
        <v>7160</v>
      </c>
      <c r="B20" s="414" t="s">
        <v>499</v>
      </c>
      <c r="C20" s="413"/>
      <c r="D20" s="413"/>
      <c r="E20" s="409"/>
    </row>
    <row r="21" spans="1:5" s="456" customFormat="1" x14ac:dyDescent="0.2">
      <c r="A21" s="486">
        <v>7200</v>
      </c>
      <c r="B21" s="416" t="s">
        <v>498</v>
      </c>
      <c r="C21" s="413"/>
      <c r="D21" s="413"/>
      <c r="E21" s="409"/>
    </row>
    <row r="22" spans="1:5" s="456" customFormat="1" ht="22.5" x14ac:dyDescent="0.2">
      <c r="A22" s="487">
        <v>7210</v>
      </c>
      <c r="B22" s="414" t="s">
        <v>497</v>
      </c>
      <c r="C22" s="413"/>
      <c r="D22" s="413"/>
      <c r="E22" s="409"/>
    </row>
    <row r="23" spans="1:5" s="456" customFormat="1" ht="22.5" x14ac:dyDescent="0.2">
      <c r="A23" s="487">
        <v>7220</v>
      </c>
      <c r="B23" s="414" t="s">
        <v>496</v>
      </c>
      <c r="C23" s="413"/>
      <c r="D23" s="413"/>
      <c r="E23" s="409"/>
    </row>
    <row r="24" spans="1:5" s="456" customFormat="1" ht="12.95" customHeight="1" x14ac:dyDescent="0.2">
      <c r="A24" s="487">
        <v>7230</v>
      </c>
      <c r="B24" s="412" t="s">
        <v>495</v>
      </c>
      <c r="C24" s="409"/>
      <c r="D24" s="409"/>
      <c r="E24" s="409"/>
    </row>
    <row r="25" spans="1:5" s="456" customFormat="1" ht="22.5" x14ac:dyDescent="0.2">
      <c r="A25" s="487">
        <v>7240</v>
      </c>
      <c r="B25" s="412" t="s">
        <v>494</v>
      </c>
      <c r="C25" s="409"/>
      <c r="D25" s="409"/>
      <c r="E25" s="409"/>
    </row>
    <row r="26" spans="1:5" s="456" customFormat="1" ht="22.5" x14ac:dyDescent="0.2">
      <c r="A26" s="487">
        <v>7250</v>
      </c>
      <c r="B26" s="412" t="s">
        <v>493</v>
      </c>
      <c r="C26" s="409"/>
      <c r="D26" s="409"/>
      <c r="E26" s="409"/>
    </row>
    <row r="27" spans="1:5" s="456" customFormat="1" ht="22.5" x14ac:dyDescent="0.2">
      <c r="A27" s="487">
        <v>7260</v>
      </c>
      <c r="B27" s="412" t="s">
        <v>492</v>
      </c>
      <c r="C27" s="409"/>
      <c r="D27" s="409"/>
      <c r="E27" s="409"/>
    </row>
    <row r="28" spans="1:5" s="456" customFormat="1" x14ac:dyDescent="0.2">
      <c r="A28" s="486">
        <v>7300</v>
      </c>
      <c r="B28" s="415" t="s">
        <v>491</v>
      </c>
      <c r="C28" s="409"/>
      <c r="D28" s="409"/>
      <c r="E28" s="409"/>
    </row>
    <row r="29" spans="1:5" s="456" customFormat="1" x14ac:dyDescent="0.2">
      <c r="A29" s="487">
        <v>7310</v>
      </c>
      <c r="B29" s="412" t="s">
        <v>490</v>
      </c>
      <c r="C29" s="409"/>
      <c r="D29" s="409"/>
      <c r="E29" s="409"/>
    </row>
    <row r="30" spans="1:5" s="456" customFormat="1" x14ac:dyDescent="0.2">
      <c r="A30" s="487">
        <v>7320</v>
      </c>
      <c r="B30" s="412" t="s">
        <v>489</v>
      </c>
      <c r="C30" s="409"/>
      <c r="D30" s="409"/>
      <c r="E30" s="409"/>
    </row>
    <row r="31" spans="1:5" s="456" customFormat="1" x14ac:dyDescent="0.2">
      <c r="A31" s="487">
        <v>7330</v>
      </c>
      <c r="B31" s="412" t="s">
        <v>488</v>
      </c>
      <c r="C31" s="409"/>
      <c r="D31" s="409"/>
      <c r="E31" s="409"/>
    </row>
    <row r="32" spans="1:5" s="456" customFormat="1" x14ac:dyDescent="0.2">
      <c r="A32" s="487">
        <v>7340</v>
      </c>
      <c r="B32" s="412" t="s">
        <v>487</v>
      </c>
      <c r="C32" s="409"/>
      <c r="D32" s="409"/>
      <c r="E32" s="409"/>
    </row>
    <row r="33" spans="1:5" s="456" customFormat="1" x14ac:dyDescent="0.2">
      <c r="A33" s="487">
        <v>7350</v>
      </c>
      <c r="B33" s="412" t="s">
        <v>486</v>
      </c>
      <c r="C33" s="409"/>
      <c r="D33" s="409"/>
      <c r="E33" s="409"/>
    </row>
    <row r="34" spans="1:5" s="456" customFormat="1" x14ac:dyDescent="0.2">
      <c r="A34" s="487">
        <v>7360</v>
      </c>
      <c r="B34" s="412" t="s">
        <v>485</v>
      </c>
      <c r="C34" s="409"/>
      <c r="D34" s="409"/>
      <c r="E34" s="409"/>
    </row>
    <row r="35" spans="1:5" s="456" customFormat="1" x14ac:dyDescent="0.2">
      <c r="A35" s="486">
        <v>7400</v>
      </c>
      <c r="B35" s="415" t="s">
        <v>484</v>
      </c>
      <c r="C35" s="409"/>
      <c r="D35" s="409"/>
      <c r="E35" s="409"/>
    </row>
    <row r="36" spans="1:5" s="456" customFormat="1" x14ac:dyDescent="0.2">
      <c r="A36" s="487">
        <v>7410</v>
      </c>
      <c r="B36" s="412" t="s">
        <v>483</v>
      </c>
      <c r="C36" s="409"/>
      <c r="D36" s="409"/>
      <c r="E36" s="409"/>
    </row>
    <row r="37" spans="1:5" s="456" customFormat="1" x14ac:dyDescent="0.2">
      <c r="A37" s="487">
        <v>7420</v>
      </c>
      <c r="B37" s="412" t="s">
        <v>482</v>
      </c>
      <c r="C37" s="409"/>
      <c r="D37" s="409"/>
      <c r="E37" s="409"/>
    </row>
    <row r="38" spans="1:5" s="456" customFormat="1" ht="22.5" x14ac:dyDescent="0.2">
      <c r="A38" s="486">
        <v>7500</v>
      </c>
      <c r="B38" s="415" t="s">
        <v>481</v>
      </c>
      <c r="C38" s="409"/>
      <c r="D38" s="409"/>
      <c r="E38" s="409"/>
    </row>
    <row r="39" spans="1:5" s="456" customFormat="1" ht="22.5" x14ac:dyDescent="0.2">
      <c r="A39" s="487">
        <v>7510</v>
      </c>
      <c r="B39" s="412" t="s">
        <v>480</v>
      </c>
      <c r="C39" s="409"/>
      <c r="D39" s="409"/>
      <c r="E39" s="409"/>
    </row>
    <row r="40" spans="1:5" s="456" customFormat="1" ht="22.5" x14ac:dyDescent="0.2">
      <c r="A40" s="487">
        <v>7520</v>
      </c>
      <c r="B40" s="412" t="s">
        <v>479</v>
      </c>
      <c r="C40" s="409"/>
      <c r="D40" s="409"/>
      <c r="E40" s="409"/>
    </row>
    <row r="41" spans="1:5" s="456" customFormat="1" x14ac:dyDescent="0.2">
      <c r="A41" s="486">
        <v>7600</v>
      </c>
      <c r="B41" s="415" t="s">
        <v>478</v>
      </c>
      <c r="C41" s="409"/>
      <c r="D41" s="409"/>
      <c r="E41" s="409"/>
    </row>
    <row r="42" spans="1:5" s="456" customFormat="1" x14ac:dyDescent="0.2">
      <c r="A42" s="487">
        <v>7610</v>
      </c>
      <c r="B42" s="414" t="s">
        <v>477</v>
      </c>
      <c r="C42" s="413"/>
      <c r="D42" s="413"/>
      <c r="E42" s="409"/>
    </row>
    <row r="43" spans="1:5" s="456" customFormat="1" x14ac:dyDescent="0.2">
      <c r="A43" s="487">
        <v>7620</v>
      </c>
      <c r="B43" s="414" t="s">
        <v>476</v>
      </c>
      <c r="C43" s="413"/>
      <c r="D43" s="413"/>
      <c r="E43" s="409"/>
    </row>
    <row r="44" spans="1:5" s="456" customFormat="1" x14ac:dyDescent="0.2">
      <c r="A44" s="487">
        <v>7630</v>
      </c>
      <c r="B44" s="414" t="s">
        <v>475</v>
      </c>
      <c r="C44" s="413"/>
      <c r="D44" s="413"/>
      <c r="E44" s="409"/>
    </row>
    <row r="45" spans="1:5" s="456" customFormat="1" x14ac:dyDescent="0.2">
      <c r="A45" s="487">
        <v>7640</v>
      </c>
      <c r="B45" s="412" t="s">
        <v>474</v>
      </c>
      <c r="C45" s="409"/>
      <c r="D45" s="409"/>
      <c r="E45" s="409"/>
    </row>
    <row r="46" spans="1:5" s="456" customFormat="1" x14ac:dyDescent="0.2">
      <c r="A46" s="487"/>
      <c r="B46" s="412"/>
      <c r="C46" s="409"/>
      <c r="D46" s="409"/>
      <c r="E46" s="409"/>
    </row>
    <row r="47" spans="1:5" s="456" customFormat="1" x14ac:dyDescent="0.2">
      <c r="A47" s="486" t="s">
        <v>473</v>
      </c>
      <c r="B47" s="411" t="s">
        <v>472</v>
      </c>
      <c r="C47" s="409"/>
      <c r="D47" s="409"/>
      <c r="E47" s="409"/>
    </row>
    <row r="48" spans="1:5" s="456" customFormat="1" x14ac:dyDescent="0.2">
      <c r="A48" s="487" t="s">
        <v>471</v>
      </c>
      <c r="B48" s="410" t="s">
        <v>470</v>
      </c>
      <c r="C48" s="409"/>
      <c r="D48" s="409"/>
      <c r="E48" s="409"/>
    </row>
    <row r="49" spans="1:8" s="456" customFormat="1" x14ac:dyDescent="0.2">
      <c r="A49" s="487" t="s">
        <v>469</v>
      </c>
      <c r="B49" s="410" t="s">
        <v>468</v>
      </c>
      <c r="C49" s="409"/>
      <c r="D49" s="409"/>
      <c r="E49" s="409"/>
    </row>
    <row r="50" spans="1:8" s="456" customFormat="1" x14ac:dyDescent="0.2">
      <c r="A50" s="487" t="s">
        <v>467</v>
      </c>
      <c r="B50" s="410" t="s">
        <v>466</v>
      </c>
      <c r="C50" s="409"/>
      <c r="D50" s="409"/>
      <c r="E50" s="409"/>
    </row>
    <row r="51" spans="1:8" s="456" customFormat="1" x14ac:dyDescent="0.2">
      <c r="A51" s="487" t="s">
        <v>465</v>
      </c>
      <c r="B51" s="410" t="s">
        <v>464</v>
      </c>
      <c r="C51" s="409"/>
      <c r="D51" s="409"/>
      <c r="E51" s="409"/>
    </row>
    <row r="52" spans="1:8" s="456" customFormat="1" x14ac:dyDescent="0.2">
      <c r="A52" s="487" t="s">
        <v>463</v>
      </c>
      <c r="B52" s="410" t="s">
        <v>462</v>
      </c>
      <c r="C52" s="409"/>
      <c r="D52" s="409"/>
      <c r="E52" s="409"/>
    </row>
    <row r="53" spans="1:8" s="456" customFormat="1" x14ac:dyDescent="0.2">
      <c r="A53" s="487" t="s">
        <v>461</v>
      </c>
      <c r="B53" s="410" t="s">
        <v>460</v>
      </c>
      <c r="C53" s="409"/>
      <c r="D53" s="409"/>
      <c r="E53" s="409"/>
    </row>
    <row r="54" spans="1:8" s="456" customFormat="1" x14ac:dyDescent="0.2">
      <c r="A54" s="486">
        <v>7700</v>
      </c>
      <c r="B54" s="411" t="s">
        <v>1299</v>
      </c>
      <c r="C54" s="409"/>
      <c r="D54" s="409"/>
      <c r="E54" s="409"/>
    </row>
    <row r="55" spans="1:8" s="456" customFormat="1" x14ac:dyDescent="0.2">
      <c r="A55" s="487">
        <v>77001</v>
      </c>
      <c r="B55" s="410" t="s">
        <v>1299</v>
      </c>
      <c r="C55" s="440">
        <v>49581400.890000001</v>
      </c>
      <c r="D55" s="440">
        <v>27306950.23</v>
      </c>
      <c r="E55" s="440">
        <f>+D55-C55</f>
        <v>-22274450.66</v>
      </c>
    </row>
    <row r="56" spans="1:8" s="456" customFormat="1" x14ac:dyDescent="0.2">
      <c r="A56" s="487">
        <v>77002</v>
      </c>
      <c r="B56" s="410" t="s">
        <v>1300</v>
      </c>
      <c r="C56" s="440">
        <v>49581400.890000001</v>
      </c>
      <c r="D56" s="440">
        <v>27306950.23</v>
      </c>
      <c r="E56" s="440">
        <f>+D56-C56</f>
        <v>-22274450.66</v>
      </c>
    </row>
    <row r="57" spans="1:8" s="456" customFormat="1" ht="12" x14ac:dyDescent="0.2">
      <c r="A57" s="488" t="s">
        <v>459</v>
      </c>
      <c r="B57" s="457"/>
    </row>
    <row r="58" spans="1:8" s="456" customFormat="1" x14ac:dyDescent="0.2">
      <c r="A58" s="482"/>
      <c r="B58" s="457"/>
    </row>
    <row r="59" spans="1:8" s="456" customFormat="1" ht="12.75" x14ac:dyDescent="0.2">
      <c r="A59" s="489" t="s">
        <v>458</v>
      </c>
      <c r="B59" s="457"/>
    </row>
    <row r="60" spans="1:8" s="456" customFormat="1" ht="12.75" x14ac:dyDescent="0.2">
      <c r="A60" s="489"/>
    </row>
    <row r="61" spans="1:8" s="456" customFormat="1" ht="12.75" x14ac:dyDescent="0.2">
      <c r="A61" s="484">
        <v>8000</v>
      </c>
      <c r="B61" s="408" t="s">
        <v>457</v>
      </c>
    </row>
    <row r="62" spans="1:8" s="456" customFormat="1" x14ac:dyDescent="0.2">
      <c r="A62" s="490"/>
      <c r="B62" s="530" t="s">
        <v>93</v>
      </c>
      <c r="C62" s="530"/>
      <c r="D62" s="530"/>
      <c r="E62" s="530"/>
      <c r="H62" s="43"/>
    </row>
    <row r="63" spans="1:8" s="456" customFormat="1" x14ac:dyDescent="0.2">
      <c r="A63" s="491" t="s">
        <v>45</v>
      </c>
      <c r="B63" s="44" t="s">
        <v>46</v>
      </c>
      <c r="C63" s="45" t="s">
        <v>47</v>
      </c>
      <c r="D63" s="45" t="s">
        <v>48</v>
      </c>
      <c r="E63" s="45" t="s">
        <v>49</v>
      </c>
      <c r="H63" s="43"/>
    </row>
    <row r="64" spans="1:8" s="456" customFormat="1" x14ac:dyDescent="0.2">
      <c r="A64" s="492">
        <v>8100</v>
      </c>
      <c r="B64" s="407" t="s">
        <v>456</v>
      </c>
      <c r="C64" s="48"/>
      <c r="D64" s="455">
        <f>+D65+D67</f>
        <v>134602156.99999997</v>
      </c>
      <c r="E64" s="441">
        <f>+C64-D64</f>
        <v>-134602156.99999997</v>
      </c>
      <c r="H64" s="43"/>
    </row>
    <row r="65" spans="1:8" s="456" customFormat="1" x14ac:dyDescent="0.2">
      <c r="A65" s="493">
        <v>8110</v>
      </c>
      <c r="B65" s="47" t="s">
        <v>455</v>
      </c>
      <c r="C65" s="48"/>
      <c r="D65" s="454">
        <v>125052156.99999997</v>
      </c>
      <c r="E65" s="441">
        <f>+C65-D65</f>
        <v>-125052156.99999997</v>
      </c>
      <c r="F65" s="43"/>
      <c r="H65" s="43"/>
    </row>
    <row r="66" spans="1:8" s="456" customFormat="1" x14ac:dyDescent="0.2">
      <c r="A66" s="493">
        <v>8120</v>
      </c>
      <c r="B66" s="47" t="s">
        <v>454</v>
      </c>
      <c r="C66" s="48"/>
      <c r="D66" s="454">
        <f>+D64-D69</f>
        <v>-6043072.4600000083</v>
      </c>
      <c r="E66" s="441">
        <f>+C66-D66</f>
        <v>6043072.4600000083</v>
      </c>
      <c r="F66" s="43"/>
      <c r="H66" s="43"/>
    </row>
    <row r="67" spans="1:8" s="456" customFormat="1" x14ac:dyDescent="0.2">
      <c r="A67" s="494">
        <v>8130</v>
      </c>
      <c r="B67" s="47" t="s">
        <v>453</v>
      </c>
      <c r="C67" s="48"/>
      <c r="D67" s="454">
        <v>9550000</v>
      </c>
      <c r="E67" s="441">
        <f>+C67-D67</f>
        <v>-9550000</v>
      </c>
      <c r="F67" s="43"/>
      <c r="H67" s="43"/>
    </row>
    <row r="68" spans="1:8" s="456" customFormat="1" x14ac:dyDescent="0.2">
      <c r="A68" s="494">
        <v>8140</v>
      </c>
      <c r="B68" s="47" t="s">
        <v>452</v>
      </c>
      <c r="C68" s="48"/>
      <c r="D68" s="454">
        <v>0</v>
      </c>
      <c r="E68" s="441">
        <f t="shared" ref="E68:E77" si="0">+C68-D68</f>
        <v>0</v>
      </c>
      <c r="F68" s="43"/>
      <c r="H68" s="43"/>
    </row>
    <row r="69" spans="1:8" s="456" customFormat="1" x14ac:dyDescent="0.2">
      <c r="A69" s="494">
        <v>8150</v>
      </c>
      <c r="B69" s="47" t="s">
        <v>451</v>
      </c>
      <c r="C69" s="48"/>
      <c r="D69" s="454">
        <f>+Conciliacion_Ig!C8</f>
        <v>140645229.45999998</v>
      </c>
      <c r="E69" s="441">
        <f>+C69-D69</f>
        <v>-140645229.45999998</v>
      </c>
      <c r="F69" s="43"/>
      <c r="H69" s="43"/>
    </row>
    <row r="70" spans="1:8" s="456" customFormat="1" x14ac:dyDescent="0.2">
      <c r="A70" s="495">
        <v>8200</v>
      </c>
      <c r="B70" s="407" t="s">
        <v>450</v>
      </c>
      <c r="C70" s="48"/>
      <c r="D70" s="455">
        <f>+D72+D74+D75+D76+D77</f>
        <v>134602157.00000006</v>
      </c>
      <c r="E70" s="441">
        <f>+C70-D70</f>
        <v>-134602157.00000006</v>
      </c>
      <c r="F70" s="43"/>
      <c r="G70" s="43"/>
      <c r="H70" s="43"/>
    </row>
    <row r="71" spans="1:8" s="456" customFormat="1" x14ac:dyDescent="0.2">
      <c r="A71" s="494">
        <v>8210</v>
      </c>
      <c r="B71" s="47" t="s">
        <v>449</v>
      </c>
      <c r="C71" s="48"/>
      <c r="D71" s="454">
        <v>125052157</v>
      </c>
      <c r="E71" s="441">
        <f t="shared" si="0"/>
        <v>-125052157</v>
      </c>
      <c r="F71" s="43"/>
      <c r="G71" s="43"/>
      <c r="H71" s="43"/>
    </row>
    <row r="72" spans="1:8" s="456" customFormat="1" x14ac:dyDescent="0.2">
      <c r="A72" s="494">
        <v>8220</v>
      </c>
      <c r="B72" s="47" t="s">
        <v>448</v>
      </c>
      <c r="C72" s="48"/>
      <c r="D72" s="454">
        <v>11598985.52</v>
      </c>
      <c r="E72" s="441">
        <f>+C72-D72</f>
        <v>-11598985.52</v>
      </c>
      <c r="F72" s="43"/>
      <c r="G72" s="43"/>
      <c r="H72" s="43"/>
    </row>
    <row r="73" spans="1:8" s="456" customFormat="1" x14ac:dyDescent="0.2">
      <c r="A73" s="494">
        <v>8230</v>
      </c>
      <c r="B73" s="47" t="s">
        <v>447</v>
      </c>
      <c r="C73" s="48"/>
      <c r="D73" s="454">
        <v>9550000</v>
      </c>
      <c r="E73" s="441">
        <f>+C73-D73</f>
        <v>-9550000</v>
      </c>
      <c r="F73" s="43"/>
      <c r="G73" s="43"/>
      <c r="H73" s="43"/>
    </row>
    <row r="74" spans="1:8" s="456" customFormat="1" x14ac:dyDescent="0.2">
      <c r="A74" s="494">
        <v>8240</v>
      </c>
      <c r="B74" s="47" t="s">
        <v>446</v>
      </c>
      <c r="C74" s="48"/>
      <c r="D74" s="454">
        <v>0</v>
      </c>
      <c r="E74" s="441">
        <f t="shared" si="0"/>
        <v>0</v>
      </c>
      <c r="F74" s="43"/>
      <c r="G74" s="43"/>
      <c r="H74" s="43"/>
    </row>
    <row r="75" spans="1:8" s="456" customFormat="1" x14ac:dyDescent="0.2">
      <c r="A75" s="496">
        <v>8250</v>
      </c>
      <c r="B75" s="49" t="s">
        <v>445</v>
      </c>
      <c r="C75" s="50"/>
      <c r="D75" s="454">
        <v>934552.94999999984</v>
      </c>
      <c r="E75" s="441">
        <f t="shared" si="0"/>
        <v>-934552.94999999984</v>
      </c>
      <c r="F75" s="43"/>
      <c r="G75" s="43"/>
      <c r="H75" s="43"/>
    </row>
    <row r="76" spans="1:8" s="456" customFormat="1" x14ac:dyDescent="0.2">
      <c r="A76" s="497">
        <v>8260</v>
      </c>
      <c r="B76" s="51" t="s">
        <v>444</v>
      </c>
      <c r="C76" s="45"/>
      <c r="D76" s="454">
        <v>0</v>
      </c>
      <c r="E76" s="441">
        <f>+C76-D76</f>
        <v>0</v>
      </c>
      <c r="F76" s="43"/>
      <c r="G76" s="43"/>
      <c r="H76" s="43"/>
    </row>
    <row r="77" spans="1:8" s="456" customFormat="1" x14ac:dyDescent="0.2">
      <c r="A77" s="487">
        <v>8270</v>
      </c>
      <c r="B77" s="406" t="s">
        <v>443</v>
      </c>
      <c r="C77" s="405"/>
      <c r="D77" s="454">
        <v>122068618.53000008</v>
      </c>
      <c r="E77" s="441">
        <f t="shared" si="0"/>
        <v>-122068618.53000008</v>
      </c>
      <c r="F77" s="43"/>
      <c r="G77" s="43"/>
      <c r="H77" s="43"/>
    </row>
    <row r="78" spans="1:8" ht="12" x14ac:dyDescent="0.2">
      <c r="A78" s="488" t="s">
        <v>442</v>
      </c>
    </row>
    <row r="82" spans="4:4" x14ac:dyDescent="0.2">
      <c r="D82" s="443"/>
    </row>
  </sheetData>
  <mergeCells count="2">
    <mergeCell ref="A5:F5"/>
    <mergeCell ref="B62:E62"/>
  </mergeCells>
  <printOptions horizontalCentered="1"/>
  <pageMargins left="0.70866141732283472" right="0.70866141732283472" top="0.74803149606299213" bottom="0.74803149606299213" header="0.31496062992125984" footer="0.31496062992125984"/>
  <pageSetup scale="9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H38"/>
  <sheetViews>
    <sheetView topLeftCell="B7" zoomScale="110" zoomScaleNormal="110" zoomScaleSheetLayoutView="100" workbookViewId="0">
      <selection activeCell="B12" sqref="B12:E12"/>
    </sheetView>
  </sheetViews>
  <sheetFormatPr baseColWidth="10" defaultColWidth="42.140625" defaultRowHeight="11.25" x14ac:dyDescent="0.2"/>
  <cols>
    <col min="1" max="2" width="42.140625" style="6"/>
    <col min="3" max="3" width="18.7109375" style="6" bestFit="1" customWidth="1"/>
    <col min="4" max="4" width="17" style="6" bestFit="1" customWidth="1"/>
    <col min="5" max="5" width="9.140625" style="6" bestFit="1" customWidth="1"/>
    <col min="6" max="16384" width="42.140625" style="6"/>
  </cols>
  <sheetData>
    <row r="1" spans="1:8" x14ac:dyDescent="0.2">
      <c r="E1" s="5" t="s">
        <v>44</v>
      </c>
    </row>
    <row r="2" spans="1:8" ht="15" customHeight="1" x14ac:dyDescent="0.2">
      <c r="A2" s="14" t="s">
        <v>40</v>
      </c>
    </row>
    <row r="3" spans="1:8" x14ac:dyDescent="0.2">
      <c r="A3" s="3"/>
    </row>
    <row r="4" spans="1:8" s="39" customFormat="1" x14ac:dyDescent="0.2">
      <c r="A4" s="38" t="s">
        <v>76</v>
      </c>
    </row>
    <row r="5" spans="1:8" s="39" customFormat="1" ht="12.75" customHeight="1" x14ac:dyDescent="0.2">
      <c r="A5" s="529" t="s">
        <v>77</v>
      </c>
      <c r="B5" s="529"/>
      <c r="C5" s="529"/>
      <c r="D5" s="529"/>
      <c r="E5" s="529"/>
      <c r="H5" s="41"/>
    </row>
    <row r="6" spans="1:8" s="39" customFormat="1" x14ac:dyDescent="0.2">
      <c r="A6" s="40"/>
      <c r="B6" s="40"/>
      <c r="C6" s="40"/>
      <c r="D6" s="40"/>
      <c r="H6" s="41"/>
    </row>
    <row r="7" spans="1:8" s="39" customFormat="1" ht="12.75" x14ac:dyDescent="0.2">
      <c r="A7" s="41" t="s">
        <v>78</v>
      </c>
      <c r="B7" s="41"/>
      <c r="C7" s="41"/>
      <c r="D7" s="41"/>
    </row>
    <row r="8" spans="1:8" s="39" customFormat="1" x14ac:dyDescent="0.2">
      <c r="A8" s="41"/>
      <c r="B8" s="41"/>
      <c r="C8" s="41"/>
      <c r="D8" s="41"/>
    </row>
    <row r="9" spans="1:8" s="39" customFormat="1" x14ac:dyDescent="0.2">
      <c r="A9" s="42" t="s">
        <v>79</v>
      </c>
      <c r="B9" s="41"/>
      <c r="C9" s="41"/>
      <c r="D9" s="41"/>
    </row>
    <row r="10" spans="1:8" s="39" customFormat="1" ht="26.1" customHeight="1" x14ac:dyDescent="0.2">
      <c r="A10" s="56" t="s">
        <v>80</v>
      </c>
      <c r="B10" s="531" t="s">
        <v>81</v>
      </c>
      <c r="C10" s="531"/>
      <c r="D10" s="531"/>
      <c r="E10" s="531"/>
    </row>
    <row r="11" spans="1:8" s="39" customFormat="1" ht="12.95" customHeight="1" x14ac:dyDescent="0.2">
      <c r="A11" s="57" t="s">
        <v>82</v>
      </c>
      <c r="B11" s="57" t="s">
        <v>83</v>
      </c>
      <c r="C11" s="57"/>
      <c r="D11" s="57"/>
      <c r="E11" s="57"/>
    </row>
    <row r="12" spans="1:8" s="39" customFormat="1" ht="26.1" customHeight="1" x14ac:dyDescent="0.2">
      <c r="A12" s="57" t="s">
        <v>84</v>
      </c>
      <c r="B12" s="531" t="s">
        <v>85</v>
      </c>
      <c r="C12" s="531"/>
      <c r="D12" s="531"/>
      <c r="E12" s="531"/>
    </row>
    <row r="13" spans="1:8" s="39" customFormat="1" ht="26.1" customHeight="1" x14ac:dyDescent="0.2">
      <c r="A13" s="57" t="s">
        <v>86</v>
      </c>
      <c r="B13" s="531" t="s">
        <v>87</v>
      </c>
      <c r="C13" s="531"/>
      <c r="D13" s="531"/>
      <c r="E13" s="531"/>
    </row>
    <row r="14" spans="1:8" s="39" customFormat="1" ht="11.25" customHeight="1" x14ac:dyDescent="0.2">
      <c r="A14" s="41"/>
      <c r="B14" s="58"/>
      <c r="C14" s="58"/>
      <c r="D14" s="58"/>
      <c r="E14" s="58"/>
    </row>
    <row r="15" spans="1:8" s="39" customFormat="1" ht="26.1" customHeight="1" x14ac:dyDescent="0.2">
      <c r="A15" s="56" t="s">
        <v>88</v>
      </c>
      <c r="B15" s="57" t="s">
        <v>89</v>
      </c>
    </row>
    <row r="16" spans="1:8" s="39" customFormat="1" ht="12.95" customHeight="1" x14ac:dyDescent="0.2">
      <c r="A16" s="57" t="s">
        <v>90</v>
      </c>
    </row>
    <row r="17" spans="1:8" s="39" customFormat="1" x14ac:dyDescent="0.2">
      <c r="A17" s="41"/>
    </row>
    <row r="18" spans="1:8" s="39" customFormat="1" x14ac:dyDescent="0.2">
      <c r="A18" s="41" t="s">
        <v>91</v>
      </c>
      <c r="B18" s="41"/>
      <c r="C18" s="41"/>
      <c r="D18" s="41"/>
    </row>
    <row r="19" spans="1:8" s="39" customFormat="1" x14ac:dyDescent="0.2">
      <c r="A19" s="41"/>
      <c r="B19" s="41"/>
      <c r="C19" s="41"/>
      <c r="D19" s="41"/>
    </row>
    <row r="20" spans="1:8" s="39" customFormat="1" x14ac:dyDescent="0.2">
      <c r="A20" s="41"/>
      <c r="B20" s="41"/>
      <c r="C20" s="41"/>
      <c r="D20" s="41"/>
    </row>
    <row r="21" spans="1:8" s="39" customFormat="1" x14ac:dyDescent="0.2">
      <c r="A21" s="42" t="s">
        <v>92</v>
      </c>
    </row>
    <row r="22" spans="1:8" s="39" customFormat="1" x14ac:dyDescent="0.2">
      <c r="B22" s="530" t="s">
        <v>93</v>
      </c>
      <c r="C22" s="530"/>
      <c r="D22" s="530"/>
      <c r="E22" s="530"/>
      <c r="H22" s="43"/>
    </row>
    <row r="23" spans="1:8" s="39" customFormat="1" x14ac:dyDescent="0.2">
      <c r="A23" s="44" t="s">
        <v>45</v>
      </c>
      <c r="B23" s="44" t="s">
        <v>46</v>
      </c>
      <c r="C23" s="45" t="s">
        <v>47</v>
      </c>
      <c r="D23" s="45" t="s">
        <v>48</v>
      </c>
      <c r="E23" s="45" t="s">
        <v>49</v>
      </c>
      <c r="H23" s="43"/>
    </row>
    <row r="24" spans="1:8" s="39" customFormat="1" x14ac:dyDescent="0.2">
      <c r="A24" s="46" t="s">
        <v>94</v>
      </c>
      <c r="B24" s="47" t="s">
        <v>95</v>
      </c>
      <c r="C24" s="48"/>
      <c r="D24" s="45"/>
      <c r="E24" s="45"/>
      <c r="H24" s="43"/>
    </row>
    <row r="25" spans="1:8" s="39" customFormat="1" x14ac:dyDescent="0.2">
      <c r="A25" s="46" t="s">
        <v>96</v>
      </c>
      <c r="B25" s="47" t="s">
        <v>97</v>
      </c>
      <c r="C25" s="48"/>
      <c r="D25" s="45"/>
      <c r="E25" s="45"/>
      <c r="F25" s="43"/>
      <c r="H25" s="43"/>
    </row>
    <row r="26" spans="1:8" s="39" customFormat="1" x14ac:dyDescent="0.2">
      <c r="A26" s="46" t="s">
        <v>98</v>
      </c>
      <c r="B26" s="47" t="s">
        <v>99</v>
      </c>
      <c r="C26" s="48"/>
      <c r="D26" s="45"/>
      <c r="E26" s="45"/>
      <c r="F26" s="43"/>
      <c r="H26" s="43"/>
    </row>
    <row r="27" spans="1:8" s="39" customFormat="1" x14ac:dyDescent="0.2">
      <c r="A27" s="47" t="s">
        <v>100</v>
      </c>
      <c r="B27" s="47" t="s">
        <v>101</v>
      </c>
      <c r="C27" s="48"/>
      <c r="D27" s="45"/>
      <c r="E27" s="45"/>
      <c r="F27" s="43"/>
      <c r="H27" s="43"/>
    </row>
    <row r="28" spans="1:8" s="39" customFormat="1" x14ac:dyDescent="0.2">
      <c r="A28" s="47" t="s">
        <v>102</v>
      </c>
      <c r="B28" s="47" t="s">
        <v>103</v>
      </c>
      <c r="C28" s="48"/>
      <c r="D28" s="45"/>
      <c r="E28" s="45"/>
      <c r="F28" s="43"/>
      <c r="H28" s="43"/>
    </row>
    <row r="29" spans="1:8" s="39" customFormat="1" x14ac:dyDescent="0.2">
      <c r="A29" s="47" t="s">
        <v>104</v>
      </c>
      <c r="B29" s="47" t="s">
        <v>105</v>
      </c>
      <c r="C29" s="48"/>
      <c r="D29" s="45"/>
      <c r="E29" s="45"/>
      <c r="F29" s="43"/>
      <c r="H29" s="43"/>
    </row>
    <row r="30" spans="1:8" s="39" customFormat="1" x14ac:dyDescent="0.2">
      <c r="A30" s="47" t="s">
        <v>106</v>
      </c>
      <c r="B30" s="47" t="s">
        <v>107</v>
      </c>
      <c r="C30" s="48"/>
      <c r="D30" s="45"/>
      <c r="E30" s="45"/>
      <c r="F30" s="43"/>
      <c r="G30" s="43"/>
      <c r="H30" s="43"/>
    </row>
    <row r="31" spans="1:8" s="39" customFormat="1" x14ac:dyDescent="0.2">
      <c r="A31" s="47" t="s">
        <v>108</v>
      </c>
      <c r="B31" s="47" t="s">
        <v>109</v>
      </c>
      <c r="C31" s="48"/>
      <c r="D31" s="45"/>
      <c r="E31" s="45"/>
      <c r="F31" s="43"/>
      <c r="G31" s="43"/>
      <c r="H31" s="43"/>
    </row>
    <row r="32" spans="1:8" s="39" customFormat="1" x14ac:dyDescent="0.2">
      <c r="A32" s="47" t="s">
        <v>110</v>
      </c>
      <c r="B32" s="47" t="s">
        <v>111</v>
      </c>
      <c r="C32" s="48"/>
      <c r="D32" s="45"/>
      <c r="E32" s="45"/>
      <c r="F32" s="43"/>
      <c r="G32" s="43"/>
      <c r="H32" s="43"/>
    </row>
    <row r="33" spans="1:8" s="39" customFormat="1" x14ac:dyDescent="0.2">
      <c r="A33" s="47" t="s">
        <v>112</v>
      </c>
      <c r="B33" s="47" t="s">
        <v>113</v>
      </c>
      <c r="C33" s="48"/>
      <c r="D33" s="45"/>
      <c r="E33" s="45"/>
      <c r="F33" s="43"/>
      <c r="G33" s="43"/>
      <c r="H33" s="43"/>
    </row>
    <row r="34" spans="1:8" s="39" customFormat="1" x14ac:dyDescent="0.2">
      <c r="A34" s="47" t="s">
        <v>114</v>
      </c>
      <c r="B34" s="47" t="s">
        <v>115</v>
      </c>
      <c r="C34" s="48"/>
      <c r="D34" s="45"/>
      <c r="E34" s="45"/>
      <c r="F34" s="43"/>
      <c r="G34" s="43"/>
      <c r="H34" s="43"/>
    </row>
    <row r="35" spans="1:8" s="39" customFormat="1" x14ac:dyDescent="0.2">
      <c r="A35" s="49" t="s">
        <v>116</v>
      </c>
      <c r="B35" s="49" t="s">
        <v>117</v>
      </c>
      <c r="C35" s="50"/>
      <c r="D35" s="44"/>
      <c r="E35" s="44"/>
      <c r="F35" s="43"/>
      <c r="G35" s="43"/>
      <c r="H35" s="43"/>
    </row>
    <row r="36" spans="1:8" s="39" customFormat="1" x14ac:dyDescent="0.2">
      <c r="A36" s="51" t="s">
        <v>118</v>
      </c>
      <c r="B36" s="51" t="s">
        <v>118</v>
      </c>
      <c r="C36" s="45"/>
      <c r="D36" s="45"/>
      <c r="E36" s="45"/>
      <c r="F36" s="43"/>
      <c r="G36" s="43"/>
      <c r="H36" s="43"/>
    </row>
    <row r="37" spans="1:8" s="39" customFormat="1" x14ac:dyDescent="0.2">
      <c r="B37" s="52" t="s">
        <v>119</v>
      </c>
      <c r="C37" s="53"/>
      <c r="D37" s="53"/>
      <c r="E37" s="53"/>
      <c r="F37" s="43"/>
      <c r="G37" s="43"/>
      <c r="H37" s="43"/>
    </row>
    <row r="38" spans="1:8" s="39" customFormat="1" x14ac:dyDescent="0.2">
      <c r="B38" s="54"/>
      <c r="C38" s="55"/>
      <c r="D38" s="55"/>
      <c r="E38" s="55"/>
      <c r="F38" s="43"/>
      <c r="G38" s="43"/>
      <c r="H38" s="43"/>
    </row>
  </sheetData>
  <mergeCells count="5">
    <mergeCell ref="A5:E5"/>
    <mergeCell ref="B10:E10"/>
    <mergeCell ref="B22:E22"/>
    <mergeCell ref="B12:E12"/>
    <mergeCell ref="B13:E13"/>
  </mergeCells>
  <pageMargins left="0.70866141732283472" right="0.70866141732283472" top="0.74803149606299213" bottom="0.74803149606299213" header="0.31496062992125984" footer="0.31496062992125984"/>
  <pageSetup scale="1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K202"/>
  <sheetViews>
    <sheetView zoomScale="90" zoomScaleNormal="90" zoomScaleSheetLayoutView="100" workbookViewId="0">
      <selection activeCell="F12" sqref="F12"/>
    </sheetView>
  </sheetViews>
  <sheetFormatPr baseColWidth="10" defaultRowHeight="11.25" x14ac:dyDescent="0.2"/>
  <cols>
    <col min="1" max="1" width="26.5703125" style="89" customWidth="1"/>
    <col min="2" max="2" width="50.7109375" style="89" customWidth="1"/>
    <col min="3" max="7" width="17.7109375" style="7" customWidth="1"/>
    <col min="8" max="8" width="31.85546875" style="89" customWidth="1"/>
    <col min="9" max="9" width="30.28515625" style="89" customWidth="1"/>
    <col min="10" max="10" width="11.42578125" style="89" customWidth="1"/>
    <col min="11" max="16384" width="11.42578125" style="89"/>
  </cols>
  <sheetData>
    <row r="1" spans="1:10" x14ac:dyDescent="0.2">
      <c r="A1" s="3" t="s">
        <v>43</v>
      </c>
      <c r="B1" s="3"/>
      <c r="I1" s="5"/>
    </row>
    <row r="2" spans="1:10" x14ac:dyDescent="0.2">
      <c r="A2" s="3" t="s">
        <v>139</v>
      </c>
      <c r="B2" s="3"/>
    </row>
    <row r="3" spans="1:10" x14ac:dyDescent="0.2">
      <c r="J3" s="8"/>
    </row>
    <row r="4" spans="1:10" x14ac:dyDescent="0.2">
      <c r="J4" s="8"/>
    </row>
    <row r="5" spans="1:10" ht="11.25" customHeight="1" x14ac:dyDescent="0.2">
      <c r="A5" s="216" t="s">
        <v>275</v>
      </c>
      <c r="B5" s="229"/>
      <c r="E5" s="261"/>
      <c r="F5" s="261"/>
      <c r="I5" s="263" t="s">
        <v>258</v>
      </c>
    </row>
    <row r="6" spans="1:10" x14ac:dyDescent="0.2">
      <c r="A6" s="262"/>
      <c r="B6" s="262"/>
      <c r="C6" s="261"/>
      <c r="D6" s="261"/>
      <c r="E6" s="261"/>
      <c r="F6" s="261"/>
    </row>
    <row r="7" spans="1:10" ht="15" customHeight="1" x14ac:dyDescent="0.2">
      <c r="A7" s="227" t="s">
        <v>45</v>
      </c>
      <c r="B7" s="226" t="s">
        <v>46</v>
      </c>
      <c r="C7" s="260" t="s">
        <v>257</v>
      </c>
      <c r="D7" s="260" t="s">
        <v>256</v>
      </c>
      <c r="E7" s="260" t="s">
        <v>255</v>
      </c>
      <c r="F7" s="260" t="s">
        <v>254</v>
      </c>
      <c r="G7" s="259" t="s">
        <v>253</v>
      </c>
      <c r="H7" s="226" t="s">
        <v>252</v>
      </c>
      <c r="I7" s="226" t="s">
        <v>251</v>
      </c>
    </row>
    <row r="8" spans="1:10" x14ac:dyDescent="0.2">
      <c r="A8" s="222" t="s">
        <v>524</v>
      </c>
      <c r="B8" s="222" t="s">
        <v>525</v>
      </c>
      <c r="C8" s="221">
        <v>4865.1400000000003</v>
      </c>
      <c r="D8" s="258"/>
      <c r="E8" s="258"/>
      <c r="F8" s="258"/>
      <c r="G8" s="258"/>
      <c r="H8" s="257"/>
      <c r="I8" s="257"/>
    </row>
    <row r="9" spans="1:10" ht="105.75" customHeight="1" x14ac:dyDescent="0.2">
      <c r="A9" s="222" t="s">
        <v>526</v>
      </c>
      <c r="B9" s="222" t="s">
        <v>527</v>
      </c>
      <c r="C9" s="221">
        <v>1171.97</v>
      </c>
      <c r="D9" s="258"/>
      <c r="E9" s="258"/>
      <c r="F9" s="258"/>
      <c r="G9" s="258">
        <v>1171.97</v>
      </c>
      <c r="H9" s="257" t="s">
        <v>536</v>
      </c>
      <c r="I9" s="257"/>
    </row>
    <row r="10" spans="1:10" ht="69.75" customHeight="1" x14ac:dyDescent="0.2">
      <c r="A10" s="222" t="s">
        <v>528</v>
      </c>
      <c r="B10" s="222" t="s">
        <v>529</v>
      </c>
      <c r="C10" s="221">
        <v>-1482.89</v>
      </c>
      <c r="D10" s="258"/>
      <c r="E10" s="258"/>
      <c r="F10" s="258"/>
      <c r="G10" s="258">
        <f>+C10</f>
        <v>-1482.89</v>
      </c>
      <c r="H10" s="257" t="s">
        <v>537</v>
      </c>
      <c r="I10" s="257"/>
    </row>
    <row r="11" spans="1:10" ht="74.25" customHeight="1" x14ac:dyDescent="0.2">
      <c r="A11" s="222" t="s">
        <v>530</v>
      </c>
      <c r="B11" s="222" t="s">
        <v>531</v>
      </c>
      <c r="C11" s="221">
        <v>863.52</v>
      </c>
      <c r="D11" s="258"/>
      <c r="E11" s="258"/>
      <c r="F11" s="258"/>
      <c r="G11" s="258">
        <f>+C11</f>
        <v>863.52</v>
      </c>
      <c r="H11" s="257" t="s">
        <v>538</v>
      </c>
      <c r="I11" s="257" t="s">
        <v>541</v>
      </c>
    </row>
    <row r="12" spans="1:10" ht="67.5" x14ac:dyDescent="0.2">
      <c r="A12" s="222" t="s">
        <v>532</v>
      </c>
      <c r="B12" s="222" t="s">
        <v>533</v>
      </c>
      <c r="C12" s="221">
        <v>4311.95</v>
      </c>
      <c r="D12" s="258"/>
      <c r="E12" s="258"/>
      <c r="F12" s="258"/>
      <c r="G12" s="258">
        <f>+C12</f>
        <v>4311.95</v>
      </c>
      <c r="H12" s="257" t="s">
        <v>539</v>
      </c>
      <c r="I12" s="257" t="s">
        <v>542</v>
      </c>
    </row>
    <row r="13" spans="1:10" ht="56.25" x14ac:dyDescent="0.2">
      <c r="A13" s="222" t="s">
        <v>534</v>
      </c>
      <c r="B13" s="222" t="s">
        <v>535</v>
      </c>
      <c r="C13" s="221">
        <v>0.59</v>
      </c>
      <c r="D13" s="258"/>
      <c r="E13" s="258"/>
      <c r="F13" s="258"/>
      <c r="G13" s="258">
        <f>+C13</f>
        <v>0.59</v>
      </c>
      <c r="H13" s="257" t="s">
        <v>540</v>
      </c>
      <c r="I13" s="257"/>
    </row>
    <row r="14" spans="1:10" x14ac:dyDescent="0.2">
      <c r="A14" s="447"/>
      <c r="B14" s="446"/>
      <c r="C14" s="445"/>
      <c r="D14" s="267"/>
      <c r="E14" s="267"/>
      <c r="F14" s="267"/>
      <c r="G14" s="266"/>
      <c r="H14" s="257"/>
      <c r="I14" s="265"/>
    </row>
    <row r="15" spans="1:10" x14ac:dyDescent="0.2">
      <c r="A15" s="252"/>
      <c r="B15" s="252" t="s">
        <v>274</v>
      </c>
      <c r="C15" s="251">
        <f>SUM(C9:C14)</f>
        <v>4865.1399999999994</v>
      </c>
      <c r="D15" s="251">
        <f>SUM(D8:D14)</f>
        <v>0</v>
      </c>
      <c r="E15" s="251">
        <f>SUM(E8:E14)</f>
        <v>0</v>
      </c>
      <c r="F15" s="251">
        <f>SUM(F8:F14)</f>
        <v>0</v>
      </c>
      <c r="G15" s="251">
        <f>SUM(G8:G14)</f>
        <v>4865.1399999999994</v>
      </c>
      <c r="H15" s="243"/>
      <c r="I15" s="243"/>
    </row>
    <row r="16" spans="1:10" x14ac:dyDescent="0.2">
      <c r="A16" s="60"/>
      <c r="B16" s="60"/>
      <c r="C16" s="230"/>
      <c r="D16" s="230"/>
      <c r="E16" s="230"/>
      <c r="F16" s="230"/>
      <c r="G16" s="230"/>
      <c r="H16" s="60"/>
      <c r="I16" s="60"/>
    </row>
    <row r="17" spans="1:9" x14ac:dyDescent="0.2">
      <c r="A17" s="60"/>
      <c r="B17" s="60"/>
      <c r="C17" s="230"/>
      <c r="D17" s="230"/>
      <c r="E17" s="230"/>
      <c r="F17" s="230"/>
      <c r="G17" s="230"/>
      <c r="H17" s="60"/>
      <c r="I17" s="60"/>
    </row>
    <row r="18" spans="1:9" ht="11.25" customHeight="1" x14ac:dyDescent="0.2">
      <c r="A18" s="216" t="s">
        <v>273</v>
      </c>
      <c r="B18" s="229"/>
      <c r="E18" s="261"/>
      <c r="F18" s="261"/>
      <c r="I18" s="263" t="s">
        <v>258</v>
      </c>
    </row>
    <row r="19" spans="1:9" x14ac:dyDescent="0.2">
      <c r="A19" s="262"/>
      <c r="B19" s="262"/>
      <c r="C19" s="261"/>
      <c r="D19" s="261"/>
      <c r="E19" s="261"/>
      <c r="F19" s="261"/>
    </row>
    <row r="20" spans="1:9" ht="15" customHeight="1" x14ac:dyDescent="0.2">
      <c r="A20" s="227" t="s">
        <v>45</v>
      </c>
      <c r="B20" s="226" t="s">
        <v>46</v>
      </c>
      <c r="C20" s="260" t="s">
        <v>257</v>
      </c>
      <c r="D20" s="260" t="s">
        <v>256</v>
      </c>
      <c r="E20" s="260" t="s">
        <v>255</v>
      </c>
      <c r="F20" s="260" t="s">
        <v>254</v>
      </c>
      <c r="G20" s="259" t="s">
        <v>253</v>
      </c>
      <c r="H20" s="226" t="s">
        <v>252</v>
      </c>
      <c r="I20" s="226" t="s">
        <v>251</v>
      </c>
    </row>
    <row r="21" spans="1:9" x14ac:dyDescent="0.2">
      <c r="A21" s="222" t="s">
        <v>514</v>
      </c>
      <c r="B21" s="222"/>
      <c r="C21" s="221"/>
      <c r="D21" s="258"/>
      <c r="E21" s="258"/>
      <c r="F21" s="258"/>
      <c r="G21" s="258"/>
      <c r="H21" s="257"/>
      <c r="I21" s="257"/>
    </row>
    <row r="22" spans="1:9" x14ac:dyDescent="0.2">
      <c r="A22" s="222"/>
      <c r="B22" s="222"/>
      <c r="C22" s="221"/>
      <c r="D22" s="258"/>
      <c r="E22" s="258"/>
      <c r="F22" s="258"/>
      <c r="G22" s="258"/>
      <c r="H22" s="257"/>
      <c r="I22" s="257"/>
    </row>
    <row r="23" spans="1:9" x14ac:dyDescent="0.2">
      <c r="A23" s="222"/>
      <c r="B23" s="222"/>
      <c r="C23" s="221"/>
      <c r="D23" s="258"/>
      <c r="E23" s="258"/>
      <c r="F23" s="258"/>
      <c r="G23" s="258"/>
      <c r="H23" s="257"/>
      <c r="I23" s="257"/>
    </row>
    <row r="24" spans="1:9" x14ac:dyDescent="0.2">
      <c r="A24" s="222"/>
      <c r="B24" s="222"/>
      <c r="C24" s="221"/>
      <c r="D24" s="258"/>
      <c r="E24" s="258"/>
      <c r="F24" s="258"/>
      <c r="G24" s="258"/>
      <c r="H24" s="257"/>
      <c r="I24" s="257"/>
    </row>
    <row r="25" spans="1:9" x14ac:dyDescent="0.2">
      <c r="A25" s="62"/>
      <c r="B25" s="62" t="s">
        <v>272</v>
      </c>
      <c r="C25" s="243">
        <f>+C22+C23</f>
        <v>0</v>
      </c>
      <c r="D25" s="243">
        <f t="shared" ref="D25:F25" si="0">+D22+D23</f>
        <v>0</v>
      </c>
      <c r="E25" s="243">
        <f t="shared" si="0"/>
        <v>0</v>
      </c>
      <c r="F25" s="243">
        <f t="shared" si="0"/>
        <v>0</v>
      </c>
      <c r="G25" s="243">
        <f>SUM(G21:G24)</f>
        <v>0</v>
      </c>
      <c r="H25" s="243"/>
      <c r="I25" s="243"/>
    </row>
    <row r="28" spans="1:9" x14ac:dyDescent="0.2">
      <c r="A28" s="216" t="s">
        <v>271</v>
      </c>
      <c r="B28" s="229"/>
      <c r="E28" s="261"/>
      <c r="F28" s="261"/>
      <c r="I28" s="263" t="s">
        <v>258</v>
      </c>
    </row>
    <row r="29" spans="1:9" x14ac:dyDescent="0.2">
      <c r="A29" s="262"/>
      <c r="B29" s="262"/>
      <c r="C29" s="261"/>
      <c r="D29" s="261"/>
      <c r="E29" s="261"/>
      <c r="F29" s="261"/>
    </row>
    <row r="30" spans="1:9" x14ac:dyDescent="0.2">
      <c r="A30" s="227" t="s">
        <v>45</v>
      </c>
      <c r="B30" s="226" t="s">
        <v>46</v>
      </c>
      <c r="C30" s="260" t="s">
        <v>257</v>
      </c>
      <c r="D30" s="260" t="s">
        <v>256</v>
      </c>
      <c r="E30" s="260" t="s">
        <v>255</v>
      </c>
      <c r="F30" s="260" t="s">
        <v>254</v>
      </c>
      <c r="G30" s="259" t="s">
        <v>253</v>
      </c>
      <c r="H30" s="226" t="s">
        <v>252</v>
      </c>
      <c r="I30" s="226" t="s">
        <v>251</v>
      </c>
    </row>
    <row r="31" spans="1:9" x14ac:dyDescent="0.2">
      <c r="A31" s="222" t="s">
        <v>514</v>
      </c>
      <c r="B31" s="222"/>
      <c r="C31" s="221"/>
      <c r="D31" s="258"/>
      <c r="E31" s="258"/>
      <c r="F31" s="258"/>
      <c r="G31" s="258"/>
      <c r="H31" s="257"/>
      <c r="I31" s="257"/>
    </row>
    <row r="32" spans="1:9" x14ac:dyDescent="0.2">
      <c r="A32" s="222"/>
      <c r="B32" s="222"/>
      <c r="C32" s="221"/>
      <c r="D32" s="258"/>
      <c r="E32" s="258"/>
      <c r="F32" s="258"/>
      <c r="G32" s="258"/>
      <c r="H32" s="257"/>
      <c r="I32" s="257"/>
    </row>
    <row r="33" spans="1:9" x14ac:dyDescent="0.2">
      <c r="A33" s="62"/>
      <c r="B33" s="62" t="s">
        <v>270</v>
      </c>
      <c r="C33" s="243">
        <f>SUM(C31:C32)</f>
        <v>0</v>
      </c>
      <c r="D33" s="243">
        <f>SUM(D31:D32)</f>
        <v>0</v>
      </c>
      <c r="E33" s="243">
        <f>SUM(E31:E32)</f>
        <v>0</v>
      </c>
      <c r="F33" s="243">
        <f>SUM(F31:F32)</f>
        <v>0</v>
      </c>
      <c r="G33" s="243">
        <f>SUM(G31:G32)</f>
        <v>0</v>
      </c>
      <c r="H33" s="243"/>
      <c r="I33" s="243"/>
    </row>
    <row r="36" spans="1:9" x14ac:dyDescent="0.2">
      <c r="A36" s="216" t="s">
        <v>269</v>
      </c>
      <c r="B36" s="229"/>
      <c r="E36" s="261"/>
      <c r="F36" s="261"/>
      <c r="I36" s="263" t="s">
        <v>258</v>
      </c>
    </row>
    <row r="37" spans="1:9" x14ac:dyDescent="0.2">
      <c r="A37" s="262"/>
      <c r="B37" s="262"/>
      <c r="C37" s="261"/>
      <c r="D37" s="261"/>
      <c r="E37" s="261"/>
      <c r="F37" s="261"/>
    </row>
    <row r="38" spans="1:9" x14ac:dyDescent="0.2">
      <c r="A38" s="227" t="s">
        <v>45</v>
      </c>
      <c r="B38" s="226" t="s">
        <v>46</v>
      </c>
      <c r="C38" s="260" t="s">
        <v>257</v>
      </c>
      <c r="D38" s="260" t="s">
        <v>256</v>
      </c>
      <c r="E38" s="260" t="s">
        <v>255</v>
      </c>
      <c r="F38" s="260" t="s">
        <v>254</v>
      </c>
      <c r="G38" s="259" t="s">
        <v>253</v>
      </c>
      <c r="H38" s="226" t="s">
        <v>252</v>
      </c>
      <c r="I38" s="226" t="s">
        <v>251</v>
      </c>
    </row>
    <row r="39" spans="1:9" x14ac:dyDescent="0.2">
      <c r="A39" s="222" t="s">
        <v>514</v>
      </c>
      <c r="B39" s="222"/>
      <c r="C39" s="221"/>
      <c r="D39" s="258"/>
      <c r="E39" s="258"/>
      <c r="F39" s="258"/>
      <c r="G39" s="258"/>
      <c r="H39" s="257"/>
      <c r="I39" s="257"/>
    </row>
    <row r="40" spans="1:9" x14ac:dyDescent="0.2">
      <c r="A40" s="222"/>
      <c r="B40" s="222"/>
      <c r="C40" s="221"/>
      <c r="D40" s="258"/>
      <c r="E40" s="258"/>
      <c r="F40" s="258"/>
      <c r="G40" s="258"/>
      <c r="H40" s="257"/>
      <c r="I40" s="257"/>
    </row>
    <row r="41" spans="1:9" x14ac:dyDescent="0.2">
      <c r="A41" s="62"/>
      <c r="B41" s="62" t="s">
        <v>268</v>
      </c>
      <c r="C41" s="243">
        <f>SUM(C39:C40)</f>
        <v>0</v>
      </c>
      <c r="D41" s="243">
        <f>SUM(D39:D40)</f>
        <v>0</v>
      </c>
      <c r="E41" s="243">
        <f>SUM(E39:E40)</f>
        <v>0</v>
      </c>
      <c r="F41" s="243">
        <f>SUM(F39:F40)</f>
        <v>0</v>
      </c>
      <c r="G41" s="243">
        <f>SUM(G39:G40)</f>
        <v>0</v>
      </c>
      <c r="H41" s="243"/>
      <c r="I41" s="243"/>
    </row>
    <row r="44" spans="1:9" x14ac:dyDescent="0.2">
      <c r="A44" s="216" t="s">
        <v>267</v>
      </c>
      <c r="B44" s="229"/>
      <c r="C44" s="261"/>
      <c r="D44" s="261"/>
      <c r="E44" s="261"/>
      <c r="F44" s="261"/>
    </row>
    <row r="45" spans="1:9" x14ac:dyDescent="0.2">
      <c r="A45" s="262"/>
      <c r="B45" s="262"/>
      <c r="C45" s="261"/>
      <c r="D45" s="261"/>
      <c r="E45" s="261"/>
      <c r="F45" s="261"/>
    </row>
    <row r="46" spans="1:9" x14ac:dyDescent="0.2">
      <c r="A46" s="227" t="s">
        <v>45</v>
      </c>
      <c r="B46" s="226" t="s">
        <v>46</v>
      </c>
      <c r="C46" s="260" t="s">
        <v>257</v>
      </c>
      <c r="D46" s="260" t="s">
        <v>256</v>
      </c>
      <c r="E46" s="260" t="s">
        <v>255</v>
      </c>
      <c r="F46" s="260" t="s">
        <v>254</v>
      </c>
      <c r="G46" s="259" t="s">
        <v>253</v>
      </c>
      <c r="H46" s="226" t="s">
        <v>252</v>
      </c>
      <c r="I46" s="226" t="s">
        <v>251</v>
      </c>
    </row>
    <row r="47" spans="1:9" x14ac:dyDescent="0.2">
      <c r="A47" s="222" t="s">
        <v>543</v>
      </c>
      <c r="B47" s="222" t="s">
        <v>544</v>
      </c>
      <c r="C47" s="221">
        <v>15238710.07</v>
      </c>
      <c r="D47" s="258"/>
      <c r="E47" s="258"/>
      <c r="F47" s="258"/>
      <c r="G47" s="258"/>
      <c r="H47" s="257"/>
      <c r="I47" s="257"/>
    </row>
    <row r="48" spans="1:9" x14ac:dyDescent="0.2">
      <c r="A48" s="222" t="s">
        <v>545</v>
      </c>
      <c r="B48" s="222" t="s">
        <v>546</v>
      </c>
      <c r="C48" s="221">
        <v>15238710.060000001</v>
      </c>
      <c r="D48" s="258"/>
      <c r="E48" s="258"/>
      <c r="F48" s="258"/>
      <c r="G48" s="258"/>
      <c r="H48" s="257"/>
      <c r="I48" s="257"/>
    </row>
    <row r="49" spans="1:9" x14ac:dyDescent="0.2">
      <c r="A49" s="222" t="s">
        <v>547</v>
      </c>
      <c r="B49" s="222" t="s">
        <v>548</v>
      </c>
      <c r="C49" s="221">
        <v>15238710.060000001</v>
      </c>
      <c r="D49" s="258"/>
      <c r="E49" s="258"/>
      <c r="F49" s="258"/>
      <c r="G49" s="258"/>
      <c r="H49" s="257"/>
      <c r="I49" s="257"/>
    </row>
    <row r="50" spans="1:9" ht="56.25" x14ac:dyDescent="0.2">
      <c r="A50" s="222" t="s">
        <v>549</v>
      </c>
      <c r="B50" s="222" t="s">
        <v>550</v>
      </c>
      <c r="C50" s="221">
        <v>40000</v>
      </c>
      <c r="D50" s="258"/>
      <c r="E50" s="258"/>
      <c r="F50" s="258"/>
      <c r="G50" s="258">
        <f>+C50</f>
        <v>40000</v>
      </c>
      <c r="H50" s="257" t="s">
        <v>553</v>
      </c>
      <c r="I50" s="257" t="s">
        <v>554</v>
      </c>
    </row>
    <row r="51" spans="1:9" ht="56.25" x14ac:dyDescent="0.2">
      <c r="A51" s="222" t="s">
        <v>551</v>
      </c>
      <c r="B51" s="222" t="s">
        <v>552</v>
      </c>
      <c r="C51" s="221">
        <v>10980.04</v>
      </c>
      <c r="D51" s="258"/>
      <c r="E51" s="258"/>
      <c r="F51" s="258"/>
      <c r="G51" s="258">
        <f>+C51</f>
        <v>10980.04</v>
      </c>
      <c r="H51" s="257" t="s">
        <v>553</v>
      </c>
      <c r="I51" s="257" t="s">
        <v>554</v>
      </c>
    </row>
    <row r="52" spans="1:9" ht="33.75" x14ac:dyDescent="0.2">
      <c r="A52" s="222" t="s">
        <v>1750</v>
      </c>
      <c r="B52" s="222" t="s">
        <v>1751</v>
      </c>
      <c r="C52" s="221">
        <v>42000</v>
      </c>
      <c r="D52" s="258">
        <f t="shared" ref="D52:D78" si="1">+C52</f>
        <v>42000</v>
      </c>
      <c r="E52" s="258"/>
      <c r="F52" s="258"/>
      <c r="G52" s="258"/>
      <c r="H52" s="257" t="s">
        <v>1727</v>
      </c>
      <c r="I52" s="257" t="s">
        <v>1692</v>
      </c>
    </row>
    <row r="53" spans="1:9" ht="33.75" x14ac:dyDescent="0.2">
      <c r="A53" s="222" t="s">
        <v>1719</v>
      </c>
      <c r="B53" s="222" t="s">
        <v>1720</v>
      </c>
      <c r="C53" s="221">
        <v>2547567.7999999998</v>
      </c>
      <c r="D53" s="258">
        <f t="shared" si="1"/>
        <v>2547567.7999999998</v>
      </c>
      <c r="E53" s="258"/>
      <c r="F53" s="258"/>
      <c r="G53" s="258"/>
      <c r="H53" s="257" t="s">
        <v>1727</v>
      </c>
      <c r="I53" s="257" t="s">
        <v>1692</v>
      </c>
    </row>
    <row r="54" spans="1:9" ht="33.75" x14ac:dyDescent="0.2">
      <c r="A54" s="222" t="s">
        <v>1769</v>
      </c>
      <c r="B54" s="222" t="s">
        <v>1770</v>
      </c>
      <c r="C54" s="221">
        <v>647500</v>
      </c>
      <c r="D54" s="258">
        <f t="shared" si="1"/>
        <v>647500</v>
      </c>
      <c r="E54" s="258"/>
      <c r="F54" s="258"/>
      <c r="G54" s="258"/>
      <c r="H54" s="257" t="s">
        <v>1679</v>
      </c>
      <c r="I54" s="257" t="s">
        <v>1692</v>
      </c>
    </row>
    <row r="55" spans="1:9" ht="33.75" x14ac:dyDescent="0.2">
      <c r="A55" s="222" t="s">
        <v>1771</v>
      </c>
      <c r="B55" s="222" t="s">
        <v>1772</v>
      </c>
      <c r="C55" s="221">
        <v>660000</v>
      </c>
      <c r="D55" s="258">
        <f t="shared" si="1"/>
        <v>660000</v>
      </c>
      <c r="E55" s="258"/>
      <c r="F55" s="258"/>
      <c r="G55" s="258"/>
      <c r="H55" s="257" t="s">
        <v>1727</v>
      </c>
      <c r="I55" s="257" t="s">
        <v>1692</v>
      </c>
    </row>
    <row r="56" spans="1:9" ht="33.75" x14ac:dyDescent="0.2">
      <c r="A56" s="222" t="s">
        <v>1773</v>
      </c>
      <c r="B56" s="222" t="s">
        <v>1774</v>
      </c>
      <c r="C56" s="221">
        <v>1170</v>
      </c>
      <c r="D56" s="258">
        <f t="shared" si="1"/>
        <v>1170</v>
      </c>
      <c r="E56" s="258"/>
      <c r="F56" s="258"/>
      <c r="G56" s="258"/>
      <c r="H56" s="257" t="s">
        <v>1727</v>
      </c>
      <c r="I56" s="257" t="s">
        <v>1692</v>
      </c>
    </row>
    <row r="57" spans="1:9" ht="33.75" x14ac:dyDescent="0.2">
      <c r="A57" s="222" t="s">
        <v>1775</v>
      </c>
      <c r="B57" s="222" t="s">
        <v>1776</v>
      </c>
      <c r="C57" s="221">
        <v>340000</v>
      </c>
      <c r="D57" s="258">
        <f t="shared" si="1"/>
        <v>340000</v>
      </c>
      <c r="E57" s="258"/>
      <c r="F57" s="258"/>
      <c r="G57" s="258"/>
      <c r="H57" s="257" t="s">
        <v>1729</v>
      </c>
      <c r="I57" s="257" t="s">
        <v>1728</v>
      </c>
    </row>
    <row r="58" spans="1:9" ht="33.75" x14ac:dyDescent="0.2">
      <c r="A58" s="222" t="s">
        <v>1777</v>
      </c>
      <c r="B58" s="222" t="s">
        <v>1778</v>
      </c>
      <c r="C58" s="221">
        <v>18900</v>
      </c>
      <c r="D58" s="258">
        <f t="shared" si="1"/>
        <v>18900</v>
      </c>
      <c r="E58" s="258"/>
      <c r="F58" s="258"/>
      <c r="G58" s="258"/>
      <c r="H58" s="257" t="s">
        <v>1729</v>
      </c>
      <c r="I58" s="257" t="s">
        <v>1728</v>
      </c>
    </row>
    <row r="59" spans="1:9" ht="33.75" x14ac:dyDescent="0.2">
      <c r="A59" s="222" t="s">
        <v>1779</v>
      </c>
      <c r="B59" s="222" t="s">
        <v>1780</v>
      </c>
      <c r="C59" s="221">
        <v>27905</v>
      </c>
      <c r="D59" s="258">
        <f t="shared" si="1"/>
        <v>27905</v>
      </c>
      <c r="E59" s="258"/>
      <c r="F59" s="258"/>
      <c r="G59" s="258"/>
      <c r="H59" s="257" t="s">
        <v>1729</v>
      </c>
      <c r="I59" s="257" t="s">
        <v>1728</v>
      </c>
    </row>
    <row r="60" spans="1:9" ht="33.75" x14ac:dyDescent="0.2">
      <c r="A60" s="222" t="s">
        <v>1781</v>
      </c>
      <c r="B60" s="222" t="s">
        <v>1782</v>
      </c>
      <c r="C60" s="221">
        <v>120000</v>
      </c>
      <c r="D60" s="258">
        <f t="shared" si="1"/>
        <v>120000</v>
      </c>
      <c r="E60" s="258"/>
      <c r="F60" s="258"/>
      <c r="G60" s="258"/>
      <c r="H60" s="257" t="s">
        <v>1729</v>
      </c>
      <c r="I60" s="257" t="s">
        <v>1728</v>
      </c>
    </row>
    <row r="61" spans="1:9" ht="33.75" x14ac:dyDescent="0.2">
      <c r="A61" s="222" t="s">
        <v>1783</v>
      </c>
      <c r="B61" s="222" t="s">
        <v>1784</v>
      </c>
      <c r="C61" s="221">
        <v>12000</v>
      </c>
      <c r="D61" s="258">
        <f t="shared" si="1"/>
        <v>12000</v>
      </c>
      <c r="E61" s="258"/>
      <c r="F61" s="258"/>
      <c r="G61" s="258"/>
      <c r="H61" s="257" t="s">
        <v>1729</v>
      </c>
      <c r="I61" s="257" t="s">
        <v>1728</v>
      </c>
    </row>
    <row r="62" spans="1:9" ht="33.75" x14ac:dyDescent="0.2">
      <c r="A62" s="222" t="s">
        <v>1785</v>
      </c>
      <c r="B62" s="222" t="s">
        <v>1786</v>
      </c>
      <c r="C62" s="221">
        <v>750000</v>
      </c>
      <c r="D62" s="258">
        <f t="shared" si="1"/>
        <v>750000</v>
      </c>
      <c r="E62" s="258"/>
      <c r="F62" s="258"/>
      <c r="G62" s="258"/>
      <c r="H62" s="257" t="s">
        <v>1729</v>
      </c>
      <c r="I62" s="257" t="s">
        <v>1728</v>
      </c>
    </row>
    <row r="63" spans="1:9" ht="33.75" x14ac:dyDescent="0.2">
      <c r="A63" s="222" t="s">
        <v>1322</v>
      </c>
      <c r="B63" s="222" t="s">
        <v>1323</v>
      </c>
      <c r="C63" s="221">
        <v>5949015.46</v>
      </c>
      <c r="D63" s="258">
        <f t="shared" si="1"/>
        <v>5949015.46</v>
      </c>
      <c r="E63" s="258"/>
      <c r="F63" s="258"/>
      <c r="G63" s="258"/>
      <c r="H63" s="257" t="s">
        <v>1679</v>
      </c>
      <c r="I63" s="257" t="s">
        <v>1692</v>
      </c>
    </row>
    <row r="64" spans="1:9" ht="33.75" x14ac:dyDescent="0.2">
      <c r="A64" s="222" t="s">
        <v>1721</v>
      </c>
      <c r="B64" s="222" t="s">
        <v>1722</v>
      </c>
      <c r="C64" s="221">
        <v>255552.15</v>
      </c>
      <c r="D64" s="258">
        <f t="shared" si="1"/>
        <v>255552.15</v>
      </c>
      <c r="E64" s="258"/>
      <c r="F64" s="258"/>
      <c r="G64" s="258"/>
      <c r="H64" s="257" t="s">
        <v>1729</v>
      </c>
      <c r="I64" s="257" t="s">
        <v>1728</v>
      </c>
    </row>
    <row r="65" spans="1:9" ht="33.75" x14ac:dyDescent="0.2">
      <c r="A65" s="222" t="s">
        <v>1752</v>
      </c>
      <c r="B65" s="222" t="s">
        <v>1753</v>
      </c>
      <c r="C65" s="221">
        <v>512500</v>
      </c>
      <c r="D65" s="258">
        <f t="shared" si="1"/>
        <v>512500</v>
      </c>
      <c r="E65" s="258"/>
      <c r="F65" s="258"/>
      <c r="G65" s="258"/>
      <c r="H65" s="257" t="s">
        <v>1729</v>
      </c>
      <c r="I65" s="257" t="s">
        <v>1728</v>
      </c>
    </row>
    <row r="66" spans="1:9" ht="33.75" x14ac:dyDescent="0.2">
      <c r="A66" s="222" t="s">
        <v>1787</v>
      </c>
      <c r="B66" s="222" t="s">
        <v>1788</v>
      </c>
      <c r="C66" s="221">
        <v>340000</v>
      </c>
      <c r="D66" s="258">
        <f t="shared" si="1"/>
        <v>340000</v>
      </c>
      <c r="E66" s="258"/>
      <c r="F66" s="258"/>
      <c r="G66" s="258"/>
      <c r="H66" s="257" t="s">
        <v>1729</v>
      </c>
      <c r="I66" s="257" t="s">
        <v>1728</v>
      </c>
    </row>
    <row r="67" spans="1:9" ht="33.75" x14ac:dyDescent="0.2">
      <c r="A67" s="222" t="s">
        <v>1789</v>
      </c>
      <c r="B67" s="222" t="s">
        <v>1790</v>
      </c>
      <c r="C67" s="221">
        <v>415000</v>
      </c>
      <c r="D67" s="258">
        <f t="shared" si="1"/>
        <v>415000</v>
      </c>
      <c r="E67" s="258"/>
      <c r="F67" s="258"/>
      <c r="G67" s="258"/>
      <c r="H67" s="257" t="s">
        <v>1729</v>
      </c>
      <c r="I67" s="257" t="s">
        <v>1728</v>
      </c>
    </row>
    <row r="68" spans="1:9" ht="33.75" x14ac:dyDescent="0.2">
      <c r="A68" s="222" t="s">
        <v>1791</v>
      </c>
      <c r="B68" s="222" t="s">
        <v>1792</v>
      </c>
      <c r="C68" s="221">
        <v>125000</v>
      </c>
      <c r="D68" s="258">
        <f t="shared" si="1"/>
        <v>125000</v>
      </c>
      <c r="E68" s="258"/>
      <c r="F68" s="258"/>
      <c r="G68" s="258"/>
      <c r="H68" s="257" t="s">
        <v>1729</v>
      </c>
      <c r="I68" s="257" t="s">
        <v>1728</v>
      </c>
    </row>
    <row r="69" spans="1:9" ht="33.75" x14ac:dyDescent="0.2">
      <c r="A69" s="222" t="s">
        <v>1793</v>
      </c>
      <c r="B69" s="222" t="s">
        <v>1794</v>
      </c>
      <c r="C69" s="221">
        <v>1235000</v>
      </c>
      <c r="D69" s="258">
        <f t="shared" si="1"/>
        <v>1235000</v>
      </c>
      <c r="E69" s="258"/>
      <c r="F69" s="258"/>
      <c r="G69" s="258"/>
      <c r="H69" s="257" t="s">
        <v>1729</v>
      </c>
      <c r="I69" s="257" t="s">
        <v>1728</v>
      </c>
    </row>
    <row r="70" spans="1:9" ht="33.75" x14ac:dyDescent="0.2">
      <c r="A70" s="222" t="s">
        <v>1795</v>
      </c>
      <c r="B70" s="222" t="s">
        <v>1796</v>
      </c>
      <c r="C70" s="221">
        <v>16500</v>
      </c>
      <c r="D70" s="258">
        <f t="shared" si="1"/>
        <v>16500</v>
      </c>
      <c r="E70" s="258"/>
      <c r="F70" s="258"/>
      <c r="G70" s="258"/>
      <c r="H70" s="257" t="s">
        <v>1729</v>
      </c>
      <c r="I70" s="257" t="s">
        <v>1728</v>
      </c>
    </row>
    <row r="71" spans="1:9" ht="33.75" x14ac:dyDescent="0.2">
      <c r="A71" s="222" t="s">
        <v>1797</v>
      </c>
      <c r="B71" s="222" t="s">
        <v>1798</v>
      </c>
      <c r="C71" s="221">
        <v>175000</v>
      </c>
      <c r="D71" s="258">
        <f t="shared" si="1"/>
        <v>175000</v>
      </c>
      <c r="E71" s="258"/>
      <c r="F71" s="258"/>
      <c r="G71" s="258"/>
      <c r="H71" s="257" t="s">
        <v>1729</v>
      </c>
      <c r="I71" s="257" t="s">
        <v>1728</v>
      </c>
    </row>
    <row r="72" spans="1:9" ht="33.75" x14ac:dyDescent="0.2">
      <c r="A72" s="222" t="s">
        <v>1799</v>
      </c>
      <c r="B72" s="222" t="s">
        <v>1800</v>
      </c>
      <c r="C72" s="221">
        <v>21000</v>
      </c>
      <c r="D72" s="258">
        <f t="shared" si="1"/>
        <v>21000</v>
      </c>
      <c r="E72" s="258"/>
      <c r="F72" s="258"/>
      <c r="G72" s="258"/>
      <c r="H72" s="257" t="s">
        <v>1729</v>
      </c>
      <c r="I72" s="257" t="s">
        <v>1728</v>
      </c>
    </row>
    <row r="73" spans="1:9" ht="33.75" x14ac:dyDescent="0.2">
      <c r="A73" s="222" t="s">
        <v>1801</v>
      </c>
      <c r="B73" s="222" t="s">
        <v>1802</v>
      </c>
      <c r="C73" s="221">
        <v>175000</v>
      </c>
      <c r="D73" s="258">
        <f t="shared" si="1"/>
        <v>175000</v>
      </c>
      <c r="E73" s="258"/>
      <c r="F73" s="258"/>
      <c r="G73" s="258"/>
      <c r="H73" s="257" t="s">
        <v>1729</v>
      </c>
      <c r="I73" s="257" t="s">
        <v>1728</v>
      </c>
    </row>
    <row r="74" spans="1:9" ht="33.75" x14ac:dyDescent="0.2">
      <c r="A74" s="222" t="s">
        <v>1803</v>
      </c>
      <c r="B74" s="222" t="s">
        <v>1804</v>
      </c>
      <c r="C74" s="221">
        <v>37500</v>
      </c>
      <c r="D74" s="258">
        <f t="shared" si="1"/>
        <v>37500</v>
      </c>
      <c r="E74" s="258"/>
      <c r="F74" s="258"/>
      <c r="G74" s="258"/>
      <c r="H74" s="257" t="s">
        <v>1729</v>
      </c>
      <c r="I74" s="257" t="s">
        <v>1728</v>
      </c>
    </row>
    <row r="75" spans="1:9" ht="33.75" x14ac:dyDescent="0.2">
      <c r="A75" s="222" t="s">
        <v>1805</v>
      </c>
      <c r="B75" s="222" t="s">
        <v>1754</v>
      </c>
      <c r="C75" s="221">
        <v>55170.3</v>
      </c>
      <c r="D75" s="258">
        <f t="shared" si="1"/>
        <v>55170.3</v>
      </c>
      <c r="E75" s="258"/>
      <c r="F75" s="258"/>
      <c r="G75" s="258"/>
      <c r="H75" s="257" t="s">
        <v>1729</v>
      </c>
      <c r="I75" s="257" t="s">
        <v>1728</v>
      </c>
    </row>
    <row r="76" spans="1:9" ht="33.75" x14ac:dyDescent="0.2">
      <c r="A76" s="222" t="s">
        <v>1806</v>
      </c>
      <c r="B76" s="222" t="s">
        <v>1807</v>
      </c>
      <c r="C76" s="221">
        <v>1803</v>
      </c>
      <c r="D76" s="258">
        <f t="shared" si="1"/>
        <v>1803</v>
      </c>
      <c r="E76" s="258"/>
      <c r="F76" s="258"/>
      <c r="G76" s="258"/>
      <c r="H76" s="257" t="s">
        <v>1729</v>
      </c>
      <c r="I76" s="257" t="s">
        <v>1728</v>
      </c>
    </row>
    <row r="77" spans="1:9" ht="33.75" x14ac:dyDescent="0.2">
      <c r="A77" s="222" t="s">
        <v>1808</v>
      </c>
      <c r="B77" s="222" t="s">
        <v>1809</v>
      </c>
      <c r="C77" s="221">
        <v>73681.8</v>
      </c>
      <c r="D77" s="258">
        <f t="shared" si="1"/>
        <v>73681.8</v>
      </c>
      <c r="E77" s="258"/>
      <c r="F77" s="258"/>
      <c r="G77" s="258"/>
      <c r="H77" s="257" t="s">
        <v>1729</v>
      </c>
      <c r="I77" s="257" t="s">
        <v>1728</v>
      </c>
    </row>
    <row r="78" spans="1:9" ht="33.75" x14ac:dyDescent="0.2">
      <c r="A78" s="222" t="s">
        <v>1810</v>
      </c>
      <c r="B78" s="222" t="s">
        <v>1811</v>
      </c>
      <c r="C78" s="221">
        <v>632964.51</v>
      </c>
      <c r="D78" s="258">
        <f t="shared" si="1"/>
        <v>632964.51</v>
      </c>
      <c r="E78" s="258"/>
      <c r="F78" s="258"/>
      <c r="G78" s="258"/>
      <c r="H78" s="257" t="s">
        <v>1729</v>
      </c>
      <c r="I78" s="257" t="s">
        <v>1728</v>
      </c>
    </row>
    <row r="79" spans="1:9" ht="33.75" x14ac:dyDescent="0.2">
      <c r="A79" s="222" t="s">
        <v>1723</v>
      </c>
      <c r="B79" s="222" t="s">
        <v>1724</v>
      </c>
      <c r="C79" s="221">
        <v>0.01</v>
      </c>
      <c r="D79" s="258"/>
      <c r="E79" s="258"/>
      <c r="F79" s="258"/>
      <c r="G79" s="258"/>
      <c r="H79" s="257" t="s">
        <v>1812</v>
      </c>
      <c r="I79" s="257"/>
    </row>
    <row r="80" spans="1:9" x14ac:dyDescent="0.2">
      <c r="A80" s="222" t="s">
        <v>1725</v>
      </c>
      <c r="B80" s="222" t="s">
        <v>1726</v>
      </c>
      <c r="C80" s="221">
        <v>0.01</v>
      </c>
      <c r="D80" s="258"/>
      <c r="E80" s="258"/>
      <c r="F80" s="258"/>
      <c r="G80" s="258"/>
      <c r="H80" s="257"/>
      <c r="I80" s="257"/>
    </row>
    <row r="81" spans="1:11" x14ac:dyDescent="0.2">
      <c r="A81" s="222"/>
      <c r="B81" s="222"/>
      <c r="C81" s="221"/>
      <c r="D81" s="258"/>
      <c r="E81" s="258"/>
      <c r="F81" s="258"/>
      <c r="G81" s="258"/>
      <c r="H81" s="257"/>
      <c r="I81" s="257"/>
    </row>
    <row r="82" spans="1:11" x14ac:dyDescent="0.2">
      <c r="A82" s="222"/>
      <c r="B82" s="222"/>
      <c r="C82" s="221"/>
      <c r="D82" s="258"/>
      <c r="E82" s="258"/>
      <c r="F82" s="258"/>
      <c r="G82" s="258"/>
      <c r="H82" s="257"/>
      <c r="I82" s="257"/>
    </row>
    <row r="83" spans="1:11" x14ac:dyDescent="0.2">
      <c r="A83" s="222"/>
      <c r="B83" s="222"/>
      <c r="C83" s="221"/>
      <c r="D83" s="258"/>
      <c r="E83" s="258"/>
      <c r="F83" s="258"/>
      <c r="G83" s="258"/>
      <c r="H83" s="257"/>
      <c r="I83" s="257"/>
    </row>
    <row r="84" spans="1:11" x14ac:dyDescent="0.2">
      <c r="A84" s="62"/>
      <c r="B84" s="62" t="s">
        <v>266</v>
      </c>
      <c r="C84" s="243">
        <f>+C49+C79</f>
        <v>15238710.07</v>
      </c>
      <c r="D84" s="243">
        <f>SUM(D47:D82)</f>
        <v>15187730.020000001</v>
      </c>
      <c r="E84" s="243">
        <f>SUM(E47:E82)</f>
        <v>0</v>
      </c>
      <c r="F84" s="243">
        <f>SUM(F47:F82)</f>
        <v>0</v>
      </c>
      <c r="G84" s="243">
        <f>SUM(G47:G82)</f>
        <v>50980.04</v>
      </c>
      <c r="H84" s="243"/>
      <c r="I84" s="243"/>
    </row>
    <row r="87" spans="1:11" x14ac:dyDescent="0.2">
      <c r="A87" s="216" t="s">
        <v>265</v>
      </c>
      <c r="B87" s="229"/>
      <c r="C87" s="264"/>
      <c r="E87" s="261"/>
      <c r="F87" s="261"/>
      <c r="I87" s="263" t="s">
        <v>258</v>
      </c>
    </row>
    <row r="88" spans="1:11" x14ac:dyDescent="0.2">
      <c r="A88" s="262"/>
      <c r="B88" s="262"/>
      <c r="C88" s="261"/>
      <c r="D88" s="261"/>
      <c r="E88" s="261"/>
      <c r="F88" s="261"/>
    </row>
    <row r="89" spans="1:11" x14ac:dyDescent="0.2">
      <c r="A89" s="227" t="s">
        <v>45</v>
      </c>
      <c r="B89" s="226" t="s">
        <v>46</v>
      </c>
      <c r="C89" s="260" t="s">
        <v>257</v>
      </c>
      <c r="D89" s="260" t="s">
        <v>256</v>
      </c>
      <c r="E89" s="260" t="s">
        <v>255</v>
      </c>
      <c r="F89" s="260" t="s">
        <v>254</v>
      </c>
      <c r="G89" s="259" t="s">
        <v>253</v>
      </c>
      <c r="H89" s="226" t="s">
        <v>252</v>
      </c>
      <c r="I89" s="226" t="s">
        <v>251</v>
      </c>
    </row>
    <row r="90" spans="1:11" x14ac:dyDescent="0.2">
      <c r="A90" s="222" t="s">
        <v>514</v>
      </c>
      <c r="B90" s="222"/>
      <c r="C90" s="221"/>
      <c r="D90" s="258"/>
      <c r="E90" s="258"/>
      <c r="F90" s="258"/>
      <c r="G90" s="258"/>
      <c r="H90" s="257"/>
      <c r="I90" s="257"/>
    </row>
    <row r="91" spans="1:11" x14ac:dyDescent="0.2">
      <c r="A91" s="222"/>
      <c r="B91" s="222"/>
      <c r="C91" s="221"/>
      <c r="D91" s="258"/>
      <c r="E91" s="258"/>
      <c r="F91" s="258"/>
      <c r="G91" s="258"/>
      <c r="H91" s="257"/>
      <c r="I91" s="257"/>
    </row>
    <row r="92" spans="1:11" x14ac:dyDescent="0.2">
      <c r="A92" s="62"/>
      <c r="B92" s="62" t="s">
        <v>264</v>
      </c>
      <c r="C92" s="243">
        <f>SUM(C90:C91)</f>
        <v>0</v>
      </c>
      <c r="D92" s="243">
        <f>SUM(D90:D91)</f>
        <v>0</v>
      </c>
      <c r="E92" s="243">
        <f>SUM(E90:E91)</f>
        <v>0</v>
      </c>
      <c r="F92" s="243">
        <f>SUM(F90:F91)</f>
        <v>0</v>
      </c>
      <c r="G92" s="243">
        <f>SUM(G90:G91)</f>
        <v>0</v>
      </c>
      <c r="H92" s="243"/>
      <c r="I92" s="243"/>
      <c r="K92" s="7"/>
    </row>
    <row r="95" spans="1:11" x14ac:dyDescent="0.2">
      <c r="A95" s="216" t="s">
        <v>263</v>
      </c>
      <c r="B95" s="229"/>
      <c r="E95" s="261"/>
      <c r="F95" s="261"/>
      <c r="I95" s="263" t="s">
        <v>258</v>
      </c>
    </row>
    <row r="96" spans="1:11" x14ac:dyDescent="0.2">
      <c r="A96" s="262"/>
      <c r="B96" s="262"/>
      <c r="C96" s="261"/>
      <c r="D96" s="261"/>
      <c r="E96" s="261"/>
      <c r="F96" s="261"/>
    </row>
    <row r="97" spans="1:11" x14ac:dyDescent="0.2">
      <c r="A97" s="227" t="s">
        <v>45</v>
      </c>
      <c r="B97" s="226" t="s">
        <v>46</v>
      </c>
      <c r="C97" s="260" t="s">
        <v>257</v>
      </c>
      <c r="D97" s="260" t="s">
        <v>256</v>
      </c>
      <c r="E97" s="260" t="s">
        <v>255</v>
      </c>
      <c r="F97" s="260" t="s">
        <v>254</v>
      </c>
      <c r="G97" s="259" t="s">
        <v>253</v>
      </c>
      <c r="H97" s="226" t="s">
        <v>252</v>
      </c>
      <c r="I97" s="226" t="s">
        <v>251</v>
      </c>
    </row>
    <row r="98" spans="1:11" x14ac:dyDescent="0.2">
      <c r="A98" s="222" t="s">
        <v>514</v>
      </c>
      <c r="B98" s="222"/>
      <c r="C98" s="221"/>
      <c r="D98" s="258"/>
      <c r="E98" s="258"/>
      <c r="F98" s="258"/>
      <c r="G98" s="258"/>
      <c r="H98" s="257"/>
      <c r="I98" s="257"/>
    </row>
    <row r="99" spans="1:11" x14ac:dyDescent="0.2">
      <c r="A99" s="222"/>
      <c r="B99" s="222"/>
      <c r="C99" s="221"/>
      <c r="D99" s="258"/>
      <c r="E99" s="258"/>
      <c r="F99" s="258"/>
      <c r="G99" s="258"/>
      <c r="H99" s="257"/>
      <c r="I99" s="257"/>
    </row>
    <row r="100" spans="1:11" x14ac:dyDescent="0.2">
      <c r="A100" s="62"/>
      <c r="B100" s="62" t="s">
        <v>262</v>
      </c>
      <c r="C100" s="243">
        <f>SUM(C98:C99)</f>
        <v>0</v>
      </c>
      <c r="D100" s="243">
        <f>SUM(D98:D99)</f>
        <v>0</v>
      </c>
      <c r="E100" s="243">
        <f>SUM(E98:E99)</f>
        <v>0</v>
      </c>
      <c r="F100" s="243">
        <f>SUM(F98:F99)</f>
        <v>0</v>
      </c>
      <c r="G100" s="243">
        <f>SUM(G98:G99)</f>
        <v>0</v>
      </c>
      <c r="H100" s="243"/>
      <c r="I100" s="243"/>
    </row>
    <row r="103" spans="1:11" x14ac:dyDescent="0.2">
      <c r="A103" s="216" t="s">
        <v>261</v>
      </c>
      <c r="B103" s="229"/>
      <c r="E103" s="261"/>
      <c r="F103" s="261"/>
      <c r="I103" s="263" t="s">
        <v>258</v>
      </c>
    </row>
    <row r="104" spans="1:11" x14ac:dyDescent="0.2">
      <c r="A104" s="262"/>
      <c r="B104" s="262"/>
      <c r="C104" s="261"/>
      <c r="D104" s="261"/>
      <c r="E104" s="261"/>
      <c r="F104" s="261"/>
    </row>
    <row r="105" spans="1:11" x14ac:dyDescent="0.2">
      <c r="A105" s="227" t="s">
        <v>45</v>
      </c>
      <c r="B105" s="226" t="s">
        <v>46</v>
      </c>
      <c r="C105" s="260" t="s">
        <v>257</v>
      </c>
      <c r="D105" s="260" t="s">
        <v>256</v>
      </c>
      <c r="E105" s="260" t="s">
        <v>255</v>
      </c>
      <c r="F105" s="260" t="s">
        <v>254</v>
      </c>
      <c r="G105" s="259" t="s">
        <v>253</v>
      </c>
      <c r="H105" s="226" t="s">
        <v>252</v>
      </c>
      <c r="I105" s="226" t="s">
        <v>251</v>
      </c>
    </row>
    <row r="106" spans="1:11" x14ac:dyDescent="0.2">
      <c r="A106" s="222" t="s">
        <v>514</v>
      </c>
      <c r="B106" s="222"/>
      <c r="C106" s="221"/>
      <c r="D106" s="258"/>
      <c r="E106" s="258"/>
      <c r="F106" s="258"/>
      <c r="G106" s="258"/>
      <c r="H106" s="257"/>
      <c r="I106" s="257"/>
      <c r="K106" s="7"/>
    </row>
    <row r="107" spans="1:11" x14ac:dyDescent="0.2">
      <c r="A107" s="222"/>
      <c r="B107" s="222"/>
      <c r="C107" s="221"/>
      <c r="D107" s="258"/>
      <c r="E107" s="258"/>
      <c r="F107" s="258"/>
      <c r="G107" s="258"/>
      <c r="H107" s="257"/>
      <c r="I107" s="257"/>
      <c r="K107" s="7"/>
    </row>
    <row r="108" spans="1:11" x14ac:dyDescent="0.2">
      <c r="A108" s="62"/>
      <c r="B108" s="62" t="s">
        <v>260</v>
      </c>
      <c r="C108" s="243">
        <f>SUM(C106:C107)</f>
        <v>0</v>
      </c>
      <c r="D108" s="243">
        <f>SUM(D106:D107)</f>
        <v>0</v>
      </c>
      <c r="E108" s="243">
        <f>SUM(E106:E107)</f>
        <v>0</v>
      </c>
      <c r="F108" s="243">
        <f>SUM(F106:F107)</f>
        <v>0</v>
      </c>
      <c r="G108" s="243">
        <f>SUM(G106:G107)</f>
        <v>0</v>
      </c>
      <c r="H108" s="243"/>
      <c r="I108" s="243"/>
    </row>
    <row r="111" spans="1:11" x14ac:dyDescent="0.2">
      <c r="A111" s="216" t="s">
        <v>259</v>
      </c>
      <c r="B111" s="229"/>
      <c r="E111" s="261"/>
      <c r="F111" s="261"/>
      <c r="I111" s="263" t="s">
        <v>258</v>
      </c>
    </row>
    <row r="112" spans="1:11" x14ac:dyDescent="0.2">
      <c r="A112" s="262"/>
      <c r="B112" s="262"/>
      <c r="C112" s="261"/>
      <c r="D112" s="261"/>
      <c r="E112" s="261"/>
      <c r="F112" s="261"/>
    </row>
    <row r="113" spans="1:9" x14ac:dyDescent="0.2">
      <c r="A113" s="227" t="s">
        <v>45</v>
      </c>
      <c r="B113" s="226" t="s">
        <v>46</v>
      </c>
      <c r="C113" s="260" t="s">
        <v>257</v>
      </c>
      <c r="D113" s="260" t="s">
        <v>256</v>
      </c>
      <c r="E113" s="260" t="s">
        <v>255</v>
      </c>
      <c r="F113" s="260" t="s">
        <v>254</v>
      </c>
      <c r="G113" s="259" t="s">
        <v>253</v>
      </c>
      <c r="H113" s="226" t="s">
        <v>252</v>
      </c>
      <c r="I113" s="226" t="s">
        <v>251</v>
      </c>
    </row>
    <row r="114" spans="1:9" x14ac:dyDescent="0.2">
      <c r="A114" s="222" t="s">
        <v>514</v>
      </c>
      <c r="B114" s="222"/>
      <c r="C114" s="221"/>
      <c r="D114" s="258"/>
      <c r="E114" s="258"/>
      <c r="F114" s="258"/>
      <c r="G114" s="258"/>
      <c r="H114" s="257"/>
      <c r="I114" s="257"/>
    </row>
    <row r="115" spans="1:9" x14ac:dyDescent="0.2">
      <c r="A115" s="222"/>
      <c r="B115" s="222"/>
      <c r="C115" s="221"/>
      <c r="D115" s="258"/>
      <c r="E115" s="258"/>
      <c r="F115" s="258"/>
      <c r="G115" s="258"/>
      <c r="H115" s="257"/>
      <c r="I115" s="257"/>
    </row>
    <row r="116" spans="1:9" x14ac:dyDescent="0.2">
      <c r="A116" s="62"/>
      <c r="B116" s="62" t="s">
        <v>250</v>
      </c>
      <c r="C116" s="243">
        <f>SUM(C114:C115)</f>
        <v>0</v>
      </c>
      <c r="D116" s="243">
        <f>SUM(D114:D115)</f>
        <v>0</v>
      </c>
      <c r="E116" s="243">
        <f>SUM(E114:E115)</f>
        <v>0</v>
      </c>
      <c r="F116" s="243">
        <f>SUM(F114:F115)</f>
        <v>0</v>
      </c>
      <c r="G116" s="243">
        <f>SUM(G114:G115)</f>
        <v>0</v>
      </c>
      <c r="H116" s="243"/>
      <c r="I116" s="243"/>
    </row>
    <row r="197" spans="1:8" x14ac:dyDescent="0.2">
      <c r="A197" s="12"/>
      <c r="B197" s="12"/>
      <c r="C197" s="13"/>
      <c r="D197" s="13"/>
      <c r="E197" s="13"/>
      <c r="F197" s="13"/>
      <c r="G197" s="13"/>
      <c r="H197" s="12"/>
    </row>
    <row r="198" spans="1:8" x14ac:dyDescent="0.2">
      <c r="A198" s="84"/>
      <c r="B198" s="85"/>
    </row>
    <row r="199" spans="1:8" x14ac:dyDescent="0.2">
      <c r="A199" s="84"/>
      <c r="B199" s="85"/>
    </row>
    <row r="200" spans="1:8" x14ac:dyDescent="0.2">
      <c r="A200" s="84"/>
      <c r="B200" s="85"/>
    </row>
    <row r="201" spans="1:8" x14ac:dyDescent="0.2">
      <c r="A201" s="84"/>
      <c r="B201" s="85"/>
    </row>
    <row r="202" spans="1:8" x14ac:dyDescent="0.2">
      <c r="A202" s="84"/>
      <c r="B202" s="85"/>
    </row>
  </sheetData>
  <dataValidations count="9">
    <dataValidation allowBlank="1" showInputMessage="1" showErrorMessage="1" prompt="Saldo final del periodo de la información financiera trimestral presentada, el cual debe coincidir con la suma de las columnas de 90, 180, 365 y más de 365 días." sqref="C7 C20 C30 C38 C46 C89 C97 C105 C113"/>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 A20 A30 A38 A46 A89 A97 A105 A113"/>
    <dataValidation allowBlank="1" showInputMessage="1" showErrorMessage="1" prompt="Corresponde al nombre o descripción de la cuenta de acuerdo al Plan de Cuentas emitido por el CONAC." sqref="B7 B20 B46 B89 B97 B105 B113 B30 B38"/>
    <dataValidation allowBlank="1" showInputMessage="1" showErrorMessage="1" prompt="Importe de la cuentas por cobrar con fecha de vencimiento de 1 a 90 días." sqref="D7 D20 D46 D89 D97 D105 D113 D30 D38"/>
    <dataValidation allowBlank="1" showInputMessage="1" showErrorMessage="1" prompt="Importe de la cuentas por cobrar con fecha de vencimiento de 91 a 180 días." sqref="E7 E20 E46 E89 E97 E105 E113 E30 E38"/>
    <dataValidation allowBlank="1" showInputMessage="1" showErrorMessage="1" prompt="Importe de la cuentas por cobrar con fecha de vencimiento de 181 a 365 días." sqref="F7 F20 F46 F89 F97 F105 F113 F30 F38"/>
    <dataValidation allowBlank="1" showInputMessage="1" showErrorMessage="1" prompt="Importe de la cuentas por cobrar con vencimiento mayor a 365 días." sqref="G7 G20 G46 G89 G97 G105 G113 G30 G38"/>
    <dataValidation allowBlank="1" showInputMessage="1" showErrorMessage="1" prompt="Informar sobre caraterísticas cualitativas de la cuenta, ejemplo: acciones implementadas para su recuperación, causas de la demora en su recuperación." sqref="H7 H20 H46 H89 H97 H105 H113 H30 H38"/>
    <dataValidation allowBlank="1" showInputMessage="1" showErrorMessage="1" prompt="Indicar si el deudor ya sobrepasó el plazo estipulado para pago, 90, 180 o 365 días." sqref="I7 I20 I46 I89 I97 I105 I113 I30 I38"/>
  </dataValidations>
  <pageMargins left="0.70866141732283472" right="0.70866141732283472" top="0.74803149606299213" bottom="0.74803149606299213" header="0.31496062992125984" footer="0.31496062992125984"/>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H85"/>
  <sheetViews>
    <sheetView view="pageBreakPreview" zoomScale="110" zoomScaleNormal="100" zoomScaleSheetLayoutView="110" workbookViewId="0">
      <pane ySplit="1" topLeftCell="A2" activePane="bottomLeft" state="frozen"/>
      <selection activeCell="A14" sqref="A14:B14"/>
      <selection pane="bottomLeft" activeCell="B11" sqref="B11"/>
    </sheetView>
  </sheetViews>
  <sheetFormatPr baseColWidth="10" defaultRowHeight="11.25" x14ac:dyDescent="0.2"/>
  <cols>
    <col min="1" max="1" width="20.7109375" style="6" customWidth="1"/>
    <col min="2" max="2" width="50.7109375" style="6" customWidth="1"/>
    <col min="3" max="3" width="14.7109375" style="7" customWidth="1"/>
    <col min="4" max="7" width="13.7109375" style="7" customWidth="1"/>
    <col min="8" max="9" width="17.7109375" style="6" customWidth="1"/>
    <col min="10" max="10" width="11.42578125" style="6" customWidth="1"/>
    <col min="11" max="16384" width="11.42578125" style="6"/>
  </cols>
  <sheetData>
    <row r="1" spans="1:8" s="83" customFormat="1" x14ac:dyDescent="0.2">
      <c r="C1" s="7"/>
      <c r="D1" s="7"/>
      <c r="E1" s="7"/>
      <c r="F1" s="7"/>
      <c r="G1" s="7"/>
    </row>
    <row r="2" spans="1:8" s="83" customFormat="1" ht="15" customHeight="1" x14ac:dyDescent="0.2">
      <c r="A2" s="502" t="s">
        <v>143</v>
      </c>
      <c r="B2" s="503"/>
      <c r="C2" s="88"/>
      <c r="D2" s="88"/>
      <c r="E2" s="88"/>
      <c r="F2" s="88"/>
      <c r="G2" s="88"/>
      <c r="H2" s="88"/>
    </row>
    <row r="3" spans="1:8" s="83" customFormat="1" ht="12" thickBot="1" x14ac:dyDescent="0.25">
      <c r="A3" s="88"/>
      <c r="B3" s="88"/>
      <c r="C3" s="88"/>
      <c r="D3" s="88"/>
      <c r="E3" s="88"/>
      <c r="F3" s="88"/>
      <c r="G3" s="88"/>
      <c r="H3" s="88"/>
    </row>
    <row r="4" spans="1:8" s="83" customFormat="1" ht="24" customHeight="1" x14ac:dyDescent="0.2">
      <c r="A4" s="506" t="s">
        <v>235</v>
      </c>
      <c r="B4" s="507"/>
      <c r="C4" s="507"/>
      <c r="D4" s="507"/>
      <c r="E4" s="507"/>
      <c r="F4" s="507"/>
      <c r="G4" s="507"/>
      <c r="H4" s="508"/>
    </row>
    <row r="5" spans="1:8" s="83" customFormat="1" ht="14.1" customHeight="1" x14ac:dyDescent="0.2">
      <c r="A5" s="139" t="s">
        <v>144</v>
      </c>
      <c r="B5" s="145"/>
      <c r="C5" s="145"/>
      <c r="D5" s="145"/>
      <c r="E5" s="145"/>
      <c r="F5" s="145"/>
      <c r="G5" s="145"/>
      <c r="H5" s="146"/>
    </row>
    <row r="6" spans="1:8" s="83" customFormat="1" ht="14.1" customHeight="1" x14ac:dyDescent="0.2">
      <c r="A6" s="509" t="s">
        <v>151</v>
      </c>
      <c r="B6" s="510"/>
      <c r="C6" s="510"/>
      <c r="D6" s="510"/>
      <c r="E6" s="510"/>
      <c r="F6" s="510"/>
      <c r="G6" s="510"/>
      <c r="H6" s="511"/>
    </row>
    <row r="7" spans="1:8" s="83" customFormat="1" ht="14.1" customHeight="1" x14ac:dyDescent="0.2">
      <c r="A7" s="147" t="s">
        <v>152</v>
      </c>
      <c r="B7" s="145"/>
      <c r="C7" s="145"/>
      <c r="D7" s="145"/>
      <c r="E7" s="145"/>
      <c r="F7" s="145"/>
      <c r="G7" s="145"/>
      <c r="H7" s="146"/>
    </row>
    <row r="8" spans="1:8" s="83" customFormat="1" ht="14.1" customHeight="1" x14ac:dyDescent="0.2">
      <c r="A8" s="147" t="s">
        <v>153</v>
      </c>
      <c r="B8" s="145"/>
      <c r="C8" s="145"/>
      <c r="D8" s="145"/>
      <c r="E8" s="145"/>
      <c r="F8" s="145"/>
      <c r="G8" s="145"/>
      <c r="H8" s="146"/>
    </row>
    <row r="9" spans="1:8" s="83" customFormat="1" ht="14.1" customHeight="1" x14ac:dyDescent="0.2">
      <c r="A9" s="147" t="s">
        <v>154</v>
      </c>
      <c r="B9" s="145"/>
      <c r="C9" s="145"/>
      <c r="D9" s="145"/>
      <c r="E9" s="145"/>
      <c r="F9" s="145"/>
      <c r="G9" s="145"/>
      <c r="H9" s="146"/>
    </row>
    <row r="10" spans="1:8" s="83" customFormat="1" ht="14.1" customHeight="1" x14ac:dyDescent="0.2">
      <c r="A10" s="139" t="s">
        <v>155</v>
      </c>
      <c r="B10" s="145"/>
      <c r="C10" s="145"/>
      <c r="D10" s="145"/>
      <c r="E10" s="145"/>
      <c r="F10" s="145"/>
      <c r="G10" s="145"/>
      <c r="H10" s="146"/>
    </row>
    <row r="11" spans="1:8" s="83" customFormat="1" ht="14.1" customHeight="1" x14ac:dyDescent="0.2">
      <c r="A11" s="148" t="s">
        <v>156</v>
      </c>
      <c r="B11" s="149"/>
      <c r="C11" s="149"/>
      <c r="D11" s="149"/>
      <c r="E11" s="149"/>
      <c r="F11" s="149"/>
      <c r="G11" s="149"/>
      <c r="H11" s="150"/>
    </row>
    <row r="12" spans="1:8" s="83" customFormat="1" ht="14.1" customHeight="1" thickBot="1" x14ac:dyDescent="0.25">
      <c r="A12" s="151" t="s">
        <v>157</v>
      </c>
      <c r="B12" s="152"/>
      <c r="C12" s="152"/>
      <c r="D12" s="152"/>
      <c r="E12" s="152"/>
      <c r="F12" s="152"/>
      <c r="G12" s="152"/>
      <c r="H12" s="153"/>
    </row>
    <row r="13" spans="1:8" s="83" customFormat="1" x14ac:dyDescent="0.2">
      <c r="A13" s="12"/>
      <c r="B13" s="12"/>
      <c r="C13" s="12"/>
      <c r="D13" s="12"/>
      <c r="E13" s="12"/>
      <c r="F13" s="12"/>
      <c r="G13" s="12"/>
      <c r="H13" s="12"/>
    </row>
    <row r="14" spans="1:8" s="83" customFormat="1" x14ac:dyDescent="0.2">
      <c r="C14" s="7"/>
      <c r="D14" s="7"/>
      <c r="E14" s="7"/>
      <c r="F14" s="7"/>
      <c r="G14" s="7"/>
    </row>
    <row r="15" spans="1:8" s="83" customFormat="1" x14ac:dyDescent="0.2">
      <c r="C15" s="7"/>
      <c r="D15" s="7"/>
      <c r="E15" s="7"/>
      <c r="F15" s="7"/>
      <c r="G15" s="7"/>
    </row>
    <row r="16" spans="1:8" s="83" customFormat="1" x14ac:dyDescent="0.2">
      <c r="C16" s="7"/>
      <c r="D16" s="7"/>
      <c r="E16" s="7"/>
      <c r="F16" s="7"/>
      <c r="G16" s="7"/>
    </row>
    <row r="17" spans="3:7" s="83" customFormat="1" x14ac:dyDescent="0.2">
      <c r="C17" s="7"/>
      <c r="D17" s="7"/>
      <c r="E17" s="7"/>
      <c r="F17" s="7"/>
      <c r="G17" s="7"/>
    </row>
    <row r="18" spans="3:7" s="83" customFormat="1" x14ac:dyDescent="0.2">
      <c r="C18" s="7"/>
      <c r="D18" s="7"/>
      <c r="E18" s="7"/>
      <c r="F18" s="7"/>
      <c r="G18" s="7"/>
    </row>
    <row r="19" spans="3:7" s="83" customFormat="1" x14ac:dyDescent="0.2">
      <c r="C19" s="7"/>
      <c r="D19" s="7"/>
      <c r="E19" s="7"/>
      <c r="F19" s="7"/>
      <c r="G19" s="7"/>
    </row>
    <row r="20" spans="3:7" s="83" customFormat="1" x14ac:dyDescent="0.2">
      <c r="C20" s="7"/>
      <c r="D20" s="7"/>
      <c r="E20" s="7"/>
      <c r="F20" s="7"/>
      <c r="G20" s="7"/>
    </row>
    <row r="21" spans="3:7" s="83" customFormat="1" x14ac:dyDescent="0.2">
      <c r="C21" s="7"/>
      <c r="D21" s="7"/>
      <c r="E21" s="7"/>
      <c r="F21" s="7"/>
      <c r="G21" s="7"/>
    </row>
    <row r="22" spans="3:7" s="83" customFormat="1" x14ac:dyDescent="0.2">
      <c r="C22" s="7"/>
      <c r="D22" s="7"/>
      <c r="E22" s="7"/>
      <c r="F22" s="7"/>
      <c r="G22" s="7"/>
    </row>
    <row r="23" spans="3:7" s="83" customFormat="1" x14ac:dyDescent="0.2">
      <c r="C23" s="7"/>
      <c r="D23" s="7"/>
      <c r="E23" s="7"/>
      <c r="F23" s="7"/>
      <c r="G23" s="7"/>
    </row>
    <row r="24" spans="3:7" s="83" customFormat="1" x14ac:dyDescent="0.2">
      <c r="C24" s="7"/>
      <c r="D24" s="7"/>
      <c r="E24" s="7"/>
      <c r="F24" s="7"/>
      <c r="G24" s="7"/>
    </row>
    <row r="25" spans="3:7" s="83" customFormat="1" x14ac:dyDescent="0.2">
      <c r="C25" s="7"/>
      <c r="D25" s="7"/>
      <c r="E25" s="7"/>
      <c r="F25" s="7"/>
      <c r="G25" s="7"/>
    </row>
    <row r="26" spans="3:7" s="83" customFormat="1" x14ac:dyDescent="0.2">
      <c r="C26" s="7"/>
      <c r="D26" s="7"/>
      <c r="E26" s="7"/>
      <c r="F26" s="7"/>
      <c r="G26" s="7"/>
    </row>
    <row r="27" spans="3:7" s="83" customFormat="1" x14ac:dyDescent="0.2">
      <c r="C27" s="7"/>
      <c r="D27" s="7"/>
      <c r="E27" s="7"/>
      <c r="F27" s="7"/>
      <c r="G27" s="7"/>
    </row>
    <row r="28" spans="3:7" s="83" customFormat="1" x14ac:dyDescent="0.2">
      <c r="C28" s="7"/>
      <c r="D28" s="7"/>
      <c r="E28" s="7"/>
      <c r="F28" s="7"/>
      <c r="G28" s="7"/>
    </row>
    <row r="29" spans="3:7" s="83" customFormat="1" x14ac:dyDescent="0.2">
      <c r="C29" s="7"/>
      <c r="D29" s="7"/>
      <c r="E29" s="7"/>
      <c r="F29" s="7"/>
      <c r="G29" s="7"/>
    </row>
    <row r="30" spans="3:7" s="83" customFormat="1" x14ac:dyDescent="0.2">
      <c r="C30" s="7"/>
      <c r="D30" s="7"/>
      <c r="E30" s="7"/>
      <c r="F30" s="7"/>
      <c r="G30" s="7"/>
    </row>
    <row r="31" spans="3:7" s="83" customFormat="1" x14ac:dyDescent="0.2">
      <c r="C31" s="7"/>
      <c r="D31" s="7"/>
      <c r="E31" s="7"/>
      <c r="F31" s="7"/>
      <c r="G31" s="7"/>
    </row>
    <row r="32" spans="3:7" s="83" customFormat="1" x14ac:dyDescent="0.2">
      <c r="C32" s="7"/>
      <c r="D32" s="7"/>
      <c r="E32" s="7"/>
      <c r="F32" s="7"/>
      <c r="G32" s="7"/>
    </row>
    <row r="33" spans="3:7" s="83" customFormat="1" x14ac:dyDescent="0.2">
      <c r="C33" s="7"/>
      <c r="D33" s="7"/>
      <c r="E33" s="7"/>
      <c r="F33" s="7"/>
      <c r="G33" s="7"/>
    </row>
    <row r="34" spans="3:7" s="83" customFormat="1" x14ac:dyDescent="0.2">
      <c r="C34" s="7"/>
      <c r="D34" s="7"/>
      <c r="E34" s="7"/>
      <c r="F34" s="7"/>
      <c r="G34" s="7"/>
    </row>
    <row r="35" spans="3:7" s="83" customFormat="1" x14ac:dyDescent="0.2">
      <c r="C35" s="7"/>
      <c r="D35" s="7"/>
      <c r="E35" s="7"/>
      <c r="F35" s="7"/>
      <c r="G35" s="7"/>
    </row>
    <row r="36" spans="3:7" s="83" customFormat="1" x14ac:dyDescent="0.2">
      <c r="C36" s="7"/>
      <c r="D36" s="7"/>
      <c r="E36" s="7"/>
      <c r="F36" s="7"/>
      <c r="G36" s="7"/>
    </row>
    <row r="37" spans="3:7" s="83" customFormat="1" x14ac:dyDescent="0.2">
      <c r="C37" s="7"/>
      <c r="D37" s="7"/>
      <c r="E37" s="7"/>
      <c r="F37" s="7"/>
      <c r="G37" s="7"/>
    </row>
    <row r="38" spans="3:7" s="83" customFormat="1" x14ac:dyDescent="0.2">
      <c r="C38" s="7"/>
      <c r="D38" s="7"/>
      <c r="E38" s="7"/>
      <c r="F38" s="7"/>
      <c r="G38" s="7"/>
    </row>
    <row r="39" spans="3:7" s="83" customFormat="1" x14ac:dyDescent="0.2">
      <c r="C39" s="7"/>
      <c r="D39" s="7"/>
      <c r="E39" s="7"/>
      <c r="F39" s="7"/>
      <c r="G39" s="7"/>
    </row>
    <row r="40" spans="3:7" s="83" customFormat="1" x14ac:dyDescent="0.2">
      <c r="C40" s="7"/>
      <c r="D40" s="7"/>
      <c r="E40" s="7"/>
      <c r="F40" s="7"/>
      <c r="G40" s="7"/>
    </row>
    <row r="41" spans="3:7" s="83" customFormat="1" x14ac:dyDescent="0.2">
      <c r="C41" s="7"/>
      <c r="D41" s="7"/>
      <c r="E41" s="7"/>
      <c r="F41" s="7"/>
      <c r="G41" s="7"/>
    </row>
    <row r="42" spans="3:7" s="83" customFormat="1" x14ac:dyDescent="0.2">
      <c r="C42" s="7"/>
      <c r="D42" s="7"/>
      <c r="E42" s="7"/>
      <c r="F42" s="7"/>
      <c r="G42" s="7"/>
    </row>
    <row r="43" spans="3:7" s="83" customFormat="1" x14ac:dyDescent="0.2">
      <c r="C43" s="7"/>
      <c r="D43" s="7"/>
      <c r="E43" s="7"/>
      <c r="F43" s="7"/>
      <c r="G43" s="7"/>
    </row>
    <row r="44" spans="3:7" s="83" customFormat="1" x14ac:dyDescent="0.2">
      <c r="C44" s="7"/>
      <c r="D44" s="7"/>
      <c r="E44" s="7"/>
      <c r="F44" s="7"/>
      <c r="G44" s="7"/>
    </row>
    <row r="45" spans="3:7" s="83" customFormat="1" x14ac:dyDescent="0.2">
      <c r="C45" s="7"/>
      <c r="D45" s="7"/>
      <c r="E45" s="7"/>
      <c r="F45" s="7"/>
      <c r="G45" s="7"/>
    </row>
    <row r="46" spans="3:7" s="83" customFormat="1" x14ac:dyDescent="0.2">
      <c r="C46" s="7"/>
      <c r="D46" s="7"/>
      <c r="E46" s="7"/>
      <c r="F46" s="7"/>
      <c r="G46" s="7"/>
    </row>
    <row r="47" spans="3:7" s="83" customFormat="1" x14ac:dyDescent="0.2">
      <c r="C47" s="7"/>
      <c r="D47" s="7"/>
      <c r="E47" s="7"/>
      <c r="F47" s="7"/>
      <c r="G47" s="7"/>
    </row>
    <row r="48" spans="3:7" s="83" customFormat="1" x14ac:dyDescent="0.2">
      <c r="C48" s="7"/>
      <c r="D48" s="7"/>
      <c r="E48" s="7"/>
      <c r="F48" s="7"/>
      <c r="G48" s="7"/>
    </row>
    <row r="49" spans="3:7" s="83" customFormat="1" x14ac:dyDescent="0.2">
      <c r="C49" s="7"/>
      <c r="D49" s="7"/>
      <c r="E49" s="7"/>
      <c r="F49" s="7"/>
      <c r="G49" s="7"/>
    </row>
    <row r="50" spans="3:7" s="83" customFormat="1" x14ac:dyDescent="0.2">
      <c r="C50" s="7"/>
      <c r="D50" s="7"/>
      <c r="E50" s="7"/>
      <c r="F50" s="7"/>
      <c r="G50" s="7"/>
    </row>
    <row r="51" spans="3:7" s="83" customFormat="1" x14ac:dyDescent="0.2">
      <c r="C51" s="7"/>
      <c r="D51" s="7"/>
      <c r="E51" s="7"/>
      <c r="F51" s="7"/>
      <c r="G51" s="7"/>
    </row>
    <row r="52" spans="3:7" s="83" customFormat="1" x14ac:dyDescent="0.2">
      <c r="C52" s="7"/>
      <c r="D52" s="7"/>
      <c r="E52" s="7"/>
      <c r="F52" s="7"/>
      <c r="G52" s="7"/>
    </row>
    <row r="53" spans="3:7" s="83" customFormat="1" x14ac:dyDescent="0.2">
      <c r="C53" s="7"/>
      <c r="D53" s="7"/>
      <c r="E53" s="7"/>
      <c r="F53" s="7"/>
      <c r="G53" s="7"/>
    </row>
    <row r="54" spans="3:7" s="83" customFormat="1" x14ac:dyDescent="0.2">
      <c r="C54" s="7"/>
      <c r="D54" s="7"/>
      <c r="E54" s="7"/>
      <c r="F54" s="7"/>
      <c r="G54" s="7"/>
    </row>
    <row r="55" spans="3:7" s="83" customFormat="1" x14ac:dyDescent="0.2">
      <c r="C55" s="7"/>
      <c r="D55" s="7"/>
      <c r="E55" s="7"/>
      <c r="F55" s="7"/>
      <c r="G55" s="7"/>
    </row>
    <row r="56" spans="3:7" s="83" customFormat="1" x14ac:dyDescent="0.2">
      <c r="C56" s="7"/>
      <c r="D56" s="7"/>
      <c r="E56" s="7"/>
      <c r="F56" s="7"/>
      <c r="G56" s="7"/>
    </row>
    <row r="57" spans="3:7" s="83" customFormat="1" x14ac:dyDescent="0.2">
      <c r="C57" s="7"/>
      <c r="D57" s="7"/>
      <c r="E57" s="7"/>
      <c r="F57" s="7"/>
      <c r="G57" s="7"/>
    </row>
    <row r="58" spans="3:7" s="83" customFormat="1" x14ac:dyDescent="0.2">
      <c r="C58" s="7"/>
      <c r="D58" s="7"/>
      <c r="E58" s="7"/>
      <c r="F58" s="7"/>
      <c r="G58" s="7"/>
    </row>
    <row r="59" spans="3:7" s="83" customFormat="1" x14ac:dyDescent="0.2">
      <c r="C59" s="7"/>
      <c r="D59" s="7"/>
      <c r="E59" s="7"/>
      <c r="F59" s="7"/>
      <c r="G59" s="7"/>
    </row>
    <row r="60" spans="3:7" s="83" customFormat="1" x14ac:dyDescent="0.2">
      <c r="C60" s="7"/>
      <c r="D60" s="7"/>
      <c r="E60" s="7"/>
      <c r="F60" s="7"/>
      <c r="G60" s="7"/>
    </row>
    <row r="61" spans="3:7" s="83" customFormat="1" x14ac:dyDescent="0.2">
      <c r="C61" s="7"/>
      <c r="D61" s="7"/>
      <c r="E61" s="7"/>
      <c r="F61" s="7"/>
      <c r="G61" s="7"/>
    </row>
    <row r="62" spans="3:7" s="83" customFormat="1" x14ac:dyDescent="0.2">
      <c r="C62" s="7"/>
      <c r="D62" s="7"/>
      <c r="E62" s="7"/>
      <c r="F62" s="7"/>
      <c r="G62" s="7"/>
    </row>
    <row r="63" spans="3:7" s="83" customFormat="1" x14ac:dyDescent="0.2">
      <c r="C63" s="7"/>
      <c r="D63" s="7"/>
      <c r="E63" s="7"/>
      <c r="F63" s="7"/>
      <c r="G63" s="7"/>
    </row>
    <row r="64" spans="3:7" s="83" customFormat="1" x14ac:dyDescent="0.2">
      <c r="C64" s="7"/>
      <c r="D64" s="7"/>
      <c r="E64" s="7"/>
      <c r="F64" s="7"/>
      <c r="G64" s="7"/>
    </row>
    <row r="65" spans="1:8" s="83" customFormat="1" x14ac:dyDescent="0.2">
      <c r="C65" s="7"/>
      <c r="D65" s="7"/>
      <c r="E65" s="7"/>
      <c r="F65" s="7"/>
      <c r="G65" s="7"/>
    </row>
    <row r="66" spans="1:8" s="83" customFormat="1" x14ac:dyDescent="0.2">
      <c r="C66" s="7"/>
      <c r="D66" s="7"/>
      <c r="E66" s="7"/>
      <c r="F66" s="7"/>
      <c r="G66" s="7"/>
    </row>
    <row r="67" spans="1:8" s="83" customFormat="1" x14ac:dyDescent="0.2">
      <c r="C67" s="7"/>
      <c r="D67" s="7"/>
      <c r="E67" s="7"/>
      <c r="F67" s="7"/>
      <c r="G67" s="7"/>
    </row>
    <row r="68" spans="1:8" s="83" customFormat="1" x14ac:dyDescent="0.2">
      <c r="C68" s="7"/>
      <c r="D68" s="7"/>
      <c r="E68" s="7"/>
      <c r="F68" s="7"/>
      <c r="G68" s="7"/>
    </row>
    <row r="69" spans="1:8" s="83" customFormat="1" x14ac:dyDescent="0.2">
      <c r="C69" s="7"/>
      <c r="D69" s="7"/>
      <c r="E69" s="7"/>
      <c r="F69" s="7"/>
      <c r="G69" s="7"/>
    </row>
    <row r="70" spans="1:8" s="83" customFormat="1" x14ac:dyDescent="0.2">
      <c r="C70" s="7"/>
      <c r="D70" s="7"/>
      <c r="E70" s="7"/>
      <c r="F70" s="7"/>
      <c r="G70" s="7"/>
    </row>
    <row r="71" spans="1:8" s="83" customFormat="1" x14ac:dyDescent="0.2">
      <c r="C71" s="7"/>
      <c r="D71" s="7"/>
      <c r="E71" s="7"/>
      <c r="F71" s="7"/>
      <c r="G71" s="7"/>
    </row>
    <row r="72" spans="1:8" s="83" customFormat="1" x14ac:dyDescent="0.2">
      <c r="C72" s="7"/>
      <c r="D72" s="7"/>
      <c r="E72" s="7"/>
      <c r="F72" s="7"/>
      <c r="G72" s="7"/>
    </row>
    <row r="73" spans="1:8" s="83" customFormat="1" x14ac:dyDescent="0.2">
      <c r="C73" s="7"/>
      <c r="D73" s="7"/>
      <c r="E73" s="7"/>
      <c r="F73" s="7"/>
      <c r="G73" s="7"/>
    </row>
    <row r="74" spans="1:8" s="83" customFormat="1" x14ac:dyDescent="0.2">
      <c r="C74" s="7"/>
      <c r="D74" s="7"/>
      <c r="E74" s="7"/>
      <c r="F74" s="7"/>
      <c r="G74" s="7"/>
    </row>
    <row r="75" spans="1:8" s="83" customFormat="1" x14ac:dyDescent="0.2">
      <c r="C75" s="7"/>
      <c r="D75" s="7"/>
      <c r="E75" s="7"/>
      <c r="F75" s="7"/>
      <c r="G75" s="7"/>
    </row>
    <row r="76" spans="1:8" s="83" customFormat="1" x14ac:dyDescent="0.2">
      <c r="C76" s="7"/>
      <c r="D76" s="7"/>
      <c r="E76" s="7"/>
      <c r="F76" s="7"/>
      <c r="G76" s="7"/>
    </row>
    <row r="77" spans="1:8" s="83" customFormat="1" x14ac:dyDescent="0.2">
      <c r="C77" s="7"/>
      <c r="D77" s="7"/>
      <c r="E77" s="7"/>
      <c r="F77" s="7"/>
      <c r="G77" s="7"/>
    </row>
    <row r="78" spans="1:8" s="83" customFormat="1" x14ac:dyDescent="0.2">
      <c r="C78" s="7"/>
      <c r="D78" s="7"/>
      <c r="E78" s="7"/>
      <c r="F78" s="7"/>
      <c r="G78" s="7"/>
    </row>
    <row r="79" spans="1:8" s="83" customFormat="1" x14ac:dyDescent="0.2">
      <c r="C79" s="7"/>
      <c r="D79" s="7"/>
      <c r="E79" s="7"/>
      <c r="F79" s="7"/>
      <c r="G79" s="7"/>
    </row>
    <row r="80" spans="1:8" x14ac:dyDescent="0.2">
      <c r="A80" s="12"/>
      <c r="B80" s="12"/>
      <c r="C80" s="13"/>
      <c r="D80" s="13"/>
      <c r="E80" s="13"/>
      <c r="F80" s="13"/>
      <c r="G80" s="13"/>
      <c r="H80" s="12"/>
    </row>
    <row r="81" spans="1:4" x14ac:dyDescent="0.2">
      <c r="A81" s="84"/>
      <c r="B81" s="85"/>
      <c r="D81" s="6"/>
    </row>
    <row r="82" spans="1:4" x14ac:dyDescent="0.2">
      <c r="A82" s="84"/>
      <c r="B82" s="85"/>
      <c r="D82" s="6"/>
    </row>
    <row r="83" spans="1:4" x14ac:dyDescent="0.2">
      <c r="A83" s="84"/>
      <c r="B83" s="85"/>
      <c r="D83" s="6"/>
    </row>
    <row r="84" spans="1:4" x14ac:dyDescent="0.2">
      <c r="A84" s="84"/>
      <c r="B84" s="85"/>
      <c r="D84" s="6"/>
    </row>
    <row r="85" spans="1:4" x14ac:dyDescent="0.2">
      <c r="A85" s="84"/>
      <c r="B85" s="85"/>
      <c r="D85" s="6"/>
    </row>
  </sheetData>
  <mergeCells count="3">
    <mergeCell ref="A2:B2"/>
    <mergeCell ref="A4:H4"/>
    <mergeCell ref="A6:H6"/>
  </mergeCells>
  <pageMargins left="0.70866141732283472" right="0.70866141732283472" top="0.74803149606299213" bottom="0.74803149606299213" header="0.31496062992125984" footer="0.31496062992125984"/>
  <pageSetup scale="76"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Q8"/>
  <sheetViews>
    <sheetView zoomScaleNormal="100" zoomScaleSheetLayoutView="100" workbookViewId="0">
      <selection activeCell="H37" sqref="H37"/>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277</v>
      </c>
      <c r="B5" s="20"/>
      <c r="C5" s="20"/>
      <c r="D5" s="20"/>
      <c r="E5" s="20"/>
      <c r="F5" s="17"/>
      <c r="G5" s="17"/>
      <c r="H5" s="190" t="s">
        <v>276</v>
      </c>
    </row>
    <row r="6" spans="1:17" x14ac:dyDescent="0.2">
      <c r="J6" s="512"/>
      <c r="K6" s="512"/>
      <c r="L6" s="512"/>
      <c r="M6" s="512"/>
      <c r="N6" s="512"/>
      <c r="O6" s="512"/>
      <c r="P6" s="512"/>
      <c r="Q6" s="512"/>
    </row>
    <row r="7" spans="1:17" x14ac:dyDescent="0.2">
      <c r="A7" s="3" t="s">
        <v>52</v>
      </c>
    </row>
    <row r="8" spans="1:17" ht="52.5" customHeight="1" x14ac:dyDescent="0.2">
      <c r="A8" s="513" t="s">
        <v>514</v>
      </c>
      <c r="B8" s="513"/>
      <c r="C8" s="513"/>
      <c r="D8" s="513"/>
      <c r="E8" s="513"/>
      <c r="F8" s="513"/>
      <c r="G8" s="513"/>
      <c r="H8" s="513"/>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pageSetUpPr fitToPage="1"/>
  </sheetPr>
  <dimension ref="A1:D20"/>
  <sheetViews>
    <sheetView zoomScaleNormal="100" zoomScaleSheetLayoutView="100" workbookViewId="0">
      <selection activeCell="C36" sqref="C36"/>
    </sheetView>
  </sheetViews>
  <sheetFormatPr baseColWidth="10"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3" t="s">
        <v>43</v>
      </c>
      <c r="B1" s="3"/>
      <c r="D1" s="5"/>
    </row>
    <row r="2" spans="1:4" x14ac:dyDescent="0.2">
      <c r="A2" s="3" t="s">
        <v>139</v>
      </c>
      <c r="B2" s="3"/>
    </row>
    <row r="5" spans="1:4" s="254" customFormat="1" ht="11.25" customHeight="1" x14ac:dyDescent="0.2">
      <c r="A5" s="255" t="s">
        <v>283</v>
      </c>
      <c r="B5" s="89"/>
      <c r="C5" s="275"/>
      <c r="D5" s="274" t="s">
        <v>280</v>
      </c>
    </row>
    <row r="6" spans="1:4" x14ac:dyDescent="0.2">
      <c r="A6" s="273"/>
      <c r="B6" s="273"/>
      <c r="C6" s="272"/>
      <c r="D6" s="271"/>
    </row>
    <row r="7" spans="1:4" ht="15" customHeight="1" x14ac:dyDescent="0.2">
      <c r="A7" s="227" t="s">
        <v>45</v>
      </c>
      <c r="B7" s="226" t="s">
        <v>46</v>
      </c>
      <c r="C7" s="224" t="s">
        <v>242</v>
      </c>
      <c r="D7" s="270" t="s">
        <v>279</v>
      </c>
    </row>
    <row r="8" spans="1:4" x14ac:dyDescent="0.2">
      <c r="A8" s="222" t="s">
        <v>514</v>
      </c>
      <c r="B8" s="257"/>
      <c r="C8" s="258"/>
      <c r="D8" s="257"/>
    </row>
    <row r="9" spans="1:4" x14ac:dyDescent="0.2">
      <c r="A9" s="222"/>
      <c r="B9" s="257"/>
      <c r="C9" s="258"/>
      <c r="D9" s="257"/>
    </row>
    <row r="10" spans="1:4" x14ac:dyDescent="0.2">
      <c r="A10" s="276"/>
      <c r="B10" s="276" t="s">
        <v>282</v>
      </c>
      <c r="C10" s="218">
        <f>SUM(C8:C9)</f>
        <v>0</v>
      </c>
      <c r="D10" s="269"/>
    </row>
    <row r="11" spans="1:4" x14ac:dyDescent="0.2">
      <c r="A11" s="60"/>
      <c r="B11" s="60"/>
      <c r="C11" s="230"/>
      <c r="D11" s="60"/>
    </row>
    <row r="12" spans="1:4" x14ac:dyDescent="0.2">
      <c r="A12" s="60"/>
      <c r="B12" s="60"/>
      <c r="C12" s="230"/>
      <c r="D12" s="60"/>
    </row>
    <row r="13" spans="1:4" s="254" customFormat="1" ht="11.25" customHeight="1" x14ac:dyDescent="0.2">
      <c r="A13" s="255" t="s">
        <v>281</v>
      </c>
      <c r="B13" s="60"/>
      <c r="C13" s="275"/>
      <c r="D13" s="274" t="s">
        <v>280</v>
      </c>
    </row>
    <row r="14" spans="1:4" x14ac:dyDescent="0.2">
      <c r="A14" s="273"/>
      <c r="B14" s="273"/>
      <c r="C14" s="272"/>
      <c r="D14" s="271"/>
    </row>
    <row r="15" spans="1:4" ht="15" customHeight="1" x14ac:dyDescent="0.2">
      <c r="A15" s="227" t="s">
        <v>45</v>
      </c>
      <c r="B15" s="226" t="s">
        <v>46</v>
      </c>
      <c r="C15" s="224" t="s">
        <v>242</v>
      </c>
      <c r="D15" s="270" t="s">
        <v>279</v>
      </c>
    </row>
    <row r="16" spans="1:4" x14ac:dyDescent="0.2">
      <c r="A16" s="236" t="s">
        <v>514</v>
      </c>
      <c r="B16" s="268"/>
      <c r="C16" s="258"/>
      <c r="D16" s="257"/>
    </row>
    <row r="17" spans="1:4" x14ac:dyDescent="0.2">
      <c r="A17" s="236"/>
      <c r="B17" s="268"/>
      <c r="C17" s="258"/>
      <c r="D17" s="257"/>
    </row>
    <row r="18" spans="1:4" x14ac:dyDescent="0.2">
      <c r="A18" s="252"/>
      <c r="B18" s="252" t="s">
        <v>278</v>
      </c>
      <c r="C18" s="232">
        <f>SUM(C16:C17)</f>
        <v>0</v>
      </c>
      <c r="D18" s="269"/>
    </row>
    <row r="20" spans="1:4" x14ac:dyDescent="0.2">
      <c r="B20" s="89" t="str">
        <f>+UPPER(B11)</f>
        <v/>
      </c>
    </row>
  </sheetData>
  <dataValidations count="6">
    <dataValidation allowBlank="1" showInputMessage="1" showErrorMessage="1" prompt="Saldo final de la Información Financiera Trimestral que se presenta (trimestral: 1er, 2do, 3ro. o 4to.)." sqref="C15"/>
    <dataValidation allowBlank="1" showInputMessage="1" showErrorMessage="1" prompt="Saldo final de la Información Financiera Trimestral que se presentada (trimestral: 1er, 2do, 3ro. o 4to.)." sqref="C7"/>
    <dataValidation allowBlank="1" showInputMessage="1" showErrorMessage="1" prompt="Corresponde al número de la cuenta de acuerdo al Plan de Cuentas emitido por el CONAC (DOF 23/12/2015)." sqref="A7 A15"/>
    <dataValidation allowBlank="1" showInputMessage="1" showErrorMessage="1" prompt="Método de valuación aplicados." sqref="D15"/>
    <dataValidation allowBlank="1" showInputMessage="1" showErrorMessage="1" prompt="Corresponde al nombre o descripción de la cuenta de acuerdo al Plan de Cuentas emitido por el CONAC." sqref="B7 B15"/>
    <dataValidation allowBlank="1" showInputMessage="1" showErrorMessage="1" prompt="Sistema de costeo y método de valuación aplicados a los inventarios (UEPS, PROMEDIO, etc.)" sqref="D7"/>
  </dataValidations>
  <pageMargins left="0.70866141732283472" right="0.70866141732283472" top="0.74803149606299213" bottom="0.74803149606299213" header="0.31496062992125984" footer="0.31496062992125984"/>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B258-52CA-4BD7-B5F2-2E20DB6F9A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28</vt:i4>
      </vt:variant>
    </vt:vector>
  </HeadingPairs>
  <TitlesOfParts>
    <vt:vector size="79" baseType="lpstr">
      <vt:lpstr>Notas a los Edos Financieros</vt:lpstr>
      <vt:lpstr>ESF-01</vt:lpstr>
      <vt:lpstr>ESF-01 (I)</vt:lpstr>
      <vt:lpstr>ESF-02 </vt:lpstr>
      <vt:lpstr>ESF-02 (I)</vt:lpstr>
      <vt:lpstr>ESF-03</vt:lpstr>
      <vt:lpstr>ESF-03 (I)</vt:lpstr>
      <vt:lpstr>ESF-04</vt:lpstr>
      <vt:lpstr>ESF-05</vt:lpstr>
      <vt:lpstr>ESF-05 (I)</vt:lpstr>
      <vt:lpstr>ESF-06 </vt:lpstr>
      <vt:lpstr>ESF-06 (I)</vt:lpstr>
      <vt:lpstr>ESF-07</vt:lpstr>
      <vt:lpstr>ESF-07 (I)</vt:lpstr>
      <vt:lpstr>ESF-08</vt:lpstr>
      <vt:lpstr>ESF-08 (I)</vt:lpstr>
      <vt:lpstr>ESF-09</vt:lpstr>
      <vt:lpstr>ESF-09 (I)</vt:lpstr>
      <vt:lpstr>ESF-10</vt:lpstr>
      <vt:lpstr>ESF-10 (I)</vt:lpstr>
      <vt:lpstr>ESF-11</vt:lpstr>
      <vt:lpstr>ESF-11 (I)</vt:lpstr>
      <vt:lpstr>ESF-12 </vt:lpstr>
      <vt:lpstr>ESF-12 (I)</vt:lpstr>
      <vt:lpstr>ESF-13</vt:lpstr>
      <vt:lpstr>ESF-13 (I)</vt:lpstr>
      <vt:lpstr>ESF-14</vt:lpstr>
      <vt:lpstr>ESF-14 (I)</vt:lpstr>
      <vt:lpstr>ESF-15</vt:lpstr>
      <vt:lpstr>ESF-15 (I)</vt:lpstr>
      <vt:lpstr>EA-01</vt:lpstr>
      <vt:lpstr>EA-01 (I)</vt:lpstr>
      <vt:lpstr>EA-02</vt:lpstr>
      <vt:lpstr>EA-02 (I)</vt:lpstr>
      <vt:lpstr>EA-03</vt:lpstr>
      <vt:lpstr>EA-03 (I)</vt:lpstr>
      <vt:lpstr>VHP-01</vt:lpstr>
      <vt:lpstr>VHP-01 (I)</vt:lpstr>
      <vt:lpstr>VHP-02</vt:lpstr>
      <vt:lpstr>VHP-02 (I)</vt:lpstr>
      <vt:lpstr>EFE-01  </vt:lpstr>
      <vt:lpstr>EFE-01 (I)</vt:lpstr>
      <vt:lpstr>EFE-02</vt:lpstr>
      <vt:lpstr>EFE-02 (I)</vt:lpstr>
      <vt:lpstr>EFE-03</vt:lpstr>
      <vt:lpstr>Conciliacion_Ig</vt:lpstr>
      <vt:lpstr>Conciliacion_Ig (I)</vt:lpstr>
      <vt:lpstr>Conciliacion_Eg</vt:lpstr>
      <vt:lpstr>Conciliacion_Eg (I)</vt:lpstr>
      <vt:lpstr>Memoria</vt:lpstr>
      <vt:lpstr>Memoria (I)</vt:lpstr>
      <vt:lpstr>'Conciliacion_Ig (I)'!Área_de_impresión</vt:lpstr>
      <vt:lpstr>'EA-01'!Área_de_impresión</vt:lpstr>
      <vt:lpstr>'EA-02'!Área_de_impresión</vt:lpstr>
      <vt:lpstr>'EA-03'!Área_de_impresión</vt:lpstr>
      <vt:lpstr>'EFE-01  '!Área_de_impresión</vt:lpstr>
      <vt:lpstr>'EFE-02'!Área_de_impresión</vt:lpstr>
      <vt:lpstr>'EFE-03'!Área_de_impresión</vt:lpstr>
      <vt:lpstr>'ESF-01'!Área_de_impresión</vt:lpstr>
      <vt:lpstr>'ESF-02 '!Área_de_impresión</vt:lpstr>
      <vt:lpstr>'ESF-03'!Área_de_impresión</vt:lpstr>
      <vt:lpstr>'ESF-03 (I)'!Área_de_impresión</vt:lpstr>
      <vt:lpstr>'ESF-04'!Área_de_impresión</vt:lpstr>
      <vt:lpstr>'ESF-06 '!Área_de_impresión</vt:lpstr>
      <vt:lpstr>'ESF-07'!Área_de_impresión</vt:lpstr>
      <vt:lpstr>'ESF-08'!Área_de_impresión</vt:lpstr>
      <vt:lpstr>'ESF-09'!Área_de_impresión</vt:lpstr>
      <vt:lpstr>'ESF-10'!Área_de_impresión</vt:lpstr>
      <vt:lpstr>'ESF-11'!Área_de_impresión</vt:lpstr>
      <vt:lpstr>'ESF-12 '!Área_de_impresión</vt:lpstr>
      <vt:lpstr>'ESF-13'!Área_de_impresión</vt:lpstr>
      <vt:lpstr>'ESF-14'!Área_de_impresión</vt:lpstr>
      <vt:lpstr>'ESF-15'!Área_de_impresión</vt:lpstr>
      <vt:lpstr>Memoria!Área_de_impresión</vt:lpstr>
      <vt:lpstr>'VHP-01'!Área_de_impresión</vt:lpstr>
      <vt:lpstr>'VHP-02'!Área_de_impresión</vt:lpstr>
      <vt:lpstr>'EA-01'!Títulos_a_imprimir</vt:lpstr>
      <vt:lpstr>'EA-03'!Títulos_a_imprimir</vt:lpstr>
      <vt:lpstr>'EFE-01  '!Títulos_a_imprimir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Lenovo</cp:lastModifiedBy>
  <cp:lastPrinted>2017-07-14T19:32:34Z</cp:lastPrinted>
  <dcterms:created xsi:type="dcterms:W3CDTF">2012-12-11T20:36:24Z</dcterms:created>
  <dcterms:modified xsi:type="dcterms:W3CDTF">2018-01-14T13:55:38Z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